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120" yWindow="120" windowWidth="17115" windowHeight="8700" activeTab="1"/>
  </bookViews>
  <sheets>
    <sheet name="7-11 лет январь" sheetId="4" r:id="rId1"/>
    <sheet name="12-18 лет январь" sheetId="5" r:id="rId2"/>
    <sheet name="Лист2" sheetId="2" r:id="rId3"/>
    <sheet name="Лист3" sheetId="3" r:id="rId4"/>
  </sheets>
  <calcPr calcId="125725" refMode="R1C1"/>
</workbook>
</file>

<file path=xl/calcChain.xml><?xml version="1.0" encoding="utf-8"?>
<calcChain xmlns="http://schemas.openxmlformats.org/spreadsheetml/2006/main">
  <c r="B2" i="5"/>
  <c r="B3"/>
  <c r="B4"/>
  <c r="A9"/>
  <c r="B5"/>
  <c r="D191" l="1"/>
  <c r="E191"/>
  <c r="F191"/>
  <c r="G191"/>
  <c r="C191"/>
  <c r="D188"/>
  <c r="E188"/>
  <c r="F188"/>
  <c r="G188"/>
  <c r="C188"/>
  <c r="D180"/>
  <c r="E180"/>
  <c r="F180"/>
  <c r="G180"/>
  <c r="G192" s="1"/>
  <c r="C180"/>
  <c r="D174"/>
  <c r="E174"/>
  <c r="F174"/>
  <c r="G174"/>
  <c r="C174"/>
  <c r="D171"/>
  <c r="E171"/>
  <c r="F171"/>
  <c r="G171"/>
  <c r="C171"/>
  <c r="D163"/>
  <c r="D175" s="1"/>
  <c r="E163"/>
  <c r="F163"/>
  <c r="G163"/>
  <c r="C163"/>
  <c r="D156"/>
  <c r="E156"/>
  <c r="F156"/>
  <c r="G156"/>
  <c r="C156"/>
  <c r="D153"/>
  <c r="E153"/>
  <c r="F153"/>
  <c r="F157" s="1"/>
  <c r="G153"/>
  <c r="C153"/>
  <c r="D145"/>
  <c r="E145"/>
  <c r="F145"/>
  <c r="G145"/>
  <c r="C145"/>
  <c r="D138"/>
  <c r="E138"/>
  <c r="F138"/>
  <c r="G138"/>
  <c r="C138"/>
  <c r="D135"/>
  <c r="E135"/>
  <c r="F135"/>
  <c r="G135"/>
  <c r="C135"/>
  <c r="D128"/>
  <c r="E128"/>
  <c r="F128"/>
  <c r="F139" s="1"/>
  <c r="G128"/>
  <c r="C128"/>
  <c r="C139" s="1"/>
  <c r="D121"/>
  <c r="E121"/>
  <c r="F121"/>
  <c r="G121"/>
  <c r="C121"/>
  <c r="D118"/>
  <c r="E118"/>
  <c r="F118"/>
  <c r="G118"/>
  <c r="C118"/>
  <c r="D110"/>
  <c r="E110"/>
  <c r="F110"/>
  <c r="G110"/>
  <c r="C110"/>
  <c r="D101"/>
  <c r="E101"/>
  <c r="F101"/>
  <c r="G101"/>
  <c r="C101"/>
  <c r="D98"/>
  <c r="E98"/>
  <c r="F98"/>
  <c r="G98"/>
  <c r="C98"/>
  <c r="D90"/>
  <c r="E90"/>
  <c r="F90"/>
  <c r="G90"/>
  <c r="G102" s="1"/>
  <c r="C90"/>
  <c r="C102" s="1"/>
  <c r="D84"/>
  <c r="E84"/>
  <c r="F84"/>
  <c r="G84"/>
  <c r="C84"/>
  <c r="D81"/>
  <c r="E81"/>
  <c r="F81"/>
  <c r="G81"/>
  <c r="C81"/>
  <c r="D73"/>
  <c r="E73"/>
  <c r="F73"/>
  <c r="G73"/>
  <c r="C73"/>
  <c r="D67"/>
  <c r="E67"/>
  <c r="F67"/>
  <c r="G67"/>
  <c r="C67"/>
  <c r="D64"/>
  <c r="E64"/>
  <c r="F64"/>
  <c r="G64"/>
  <c r="C64"/>
  <c r="D56"/>
  <c r="E56"/>
  <c r="F56"/>
  <c r="G56"/>
  <c r="G68" s="1"/>
  <c r="C56"/>
  <c r="C68" s="1"/>
  <c r="D48"/>
  <c r="E48"/>
  <c r="F48"/>
  <c r="G48"/>
  <c r="C48"/>
  <c r="D45"/>
  <c r="E45"/>
  <c r="F45"/>
  <c r="G45"/>
  <c r="C45"/>
  <c r="D37"/>
  <c r="E37"/>
  <c r="F37"/>
  <c r="G37"/>
  <c r="C37"/>
  <c r="D31"/>
  <c r="E31"/>
  <c r="F31"/>
  <c r="G31"/>
  <c r="C31"/>
  <c r="D28"/>
  <c r="E28"/>
  <c r="F28"/>
  <c r="G28"/>
  <c r="C28"/>
  <c r="D20"/>
  <c r="E20"/>
  <c r="F20"/>
  <c r="G20"/>
  <c r="C20"/>
  <c r="C85" l="1"/>
  <c r="C157"/>
  <c r="C175"/>
  <c r="E192"/>
  <c r="F192"/>
  <c r="D192"/>
  <c r="F175"/>
  <c r="G175"/>
  <c r="E175"/>
  <c r="D157"/>
  <c r="G157"/>
  <c r="E157"/>
  <c r="G139"/>
  <c r="E139"/>
  <c r="D139"/>
  <c r="G122"/>
  <c r="E122"/>
  <c r="C192"/>
  <c r="C122"/>
  <c r="F122"/>
  <c r="D122"/>
  <c r="E102"/>
  <c r="D102"/>
  <c r="F102"/>
  <c r="F85"/>
  <c r="E85"/>
  <c r="G85"/>
  <c r="D85"/>
  <c r="E68"/>
  <c r="F68"/>
  <c r="D68"/>
  <c r="G49"/>
  <c r="E49"/>
  <c r="C49"/>
  <c r="F49"/>
  <c r="D49"/>
  <c r="G32"/>
  <c r="E32"/>
  <c r="C32"/>
  <c r="F32"/>
  <c r="D32"/>
  <c r="C193" l="1"/>
  <c r="C194" s="1"/>
  <c r="G193"/>
  <c r="G194" s="1"/>
  <c r="D193"/>
  <c r="D194" s="1"/>
  <c r="F193"/>
  <c r="F194" s="1"/>
  <c r="E193"/>
  <c r="E194" s="1"/>
  <c r="G20" i="4" l="1"/>
  <c r="D181" l="1"/>
  <c r="E181"/>
  <c r="F181"/>
  <c r="G181"/>
  <c r="D178"/>
  <c r="E178"/>
  <c r="F178"/>
  <c r="G178"/>
  <c r="D171"/>
  <c r="E171"/>
  <c r="F171"/>
  <c r="G171"/>
  <c r="D165"/>
  <c r="E165"/>
  <c r="F165"/>
  <c r="G165"/>
  <c r="D162"/>
  <c r="E162"/>
  <c r="F162"/>
  <c r="G162"/>
  <c r="D155"/>
  <c r="E155"/>
  <c r="F155"/>
  <c r="G155"/>
  <c r="D148"/>
  <c r="E148"/>
  <c r="F148"/>
  <c r="G148"/>
  <c r="D145"/>
  <c r="E145"/>
  <c r="F145"/>
  <c r="G145"/>
  <c r="D138"/>
  <c r="E138"/>
  <c r="F138"/>
  <c r="G138"/>
  <c r="D131"/>
  <c r="E131"/>
  <c r="F131"/>
  <c r="G131"/>
  <c r="D128"/>
  <c r="E128"/>
  <c r="F128"/>
  <c r="G128"/>
  <c r="D122"/>
  <c r="E122"/>
  <c r="F122"/>
  <c r="G122"/>
  <c r="D115"/>
  <c r="E115"/>
  <c r="F115"/>
  <c r="G115"/>
  <c r="D112"/>
  <c r="E112"/>
  <c r="F112"/>
  <c r="G112"/>
  <c r="D105"/>
  <c r="E105"/>
  <c r="F105"/>
  <c r="G105"/>
  <c r="D96"/>
  <c r="E96"/>
  <c r="F96"/>
  <c r="G96"/>
  <c r="D93"/>
  <c r="E93"/>
  <c r="F93"/>
  <c r="G93"/>
  <c r="D86"/>
  <c r="E86"/>
  <c r="F86"/>
  <c r="G86"/>
  <c r="D80"/>
  <c r="E80"/>
  <c r="F80"/>
  <c r="G80"/>
  <c r="D77"/>
  <c r="E77"/>
  <c r="F77"/>
  <c r="G77"/>
  <c r="D70"/>
  <c r="E70"/>
  <c r="F70"/>
  <c r="G70"/>
  <c r="D64"/>
  <c r="E64"/>
  <c r="F64"/>
  <c r="G64"/>
  <c r="D61"/>
  <c r="E61"/>
  <c r="F61"/>
  <c r="G61"/>
  <c r="D54"/>
  <c r="E54"/>
  <c r="F54"/>
  <c r="G54"/>
  <c r="D46"/>
  <c r="E46"/>
  <c r="F46"/>
  <c r="G46"/>
  <c r="D43"/>
  <c r="E43"/>
  <c r="F43"/>
  <c r="G43"/>
  <c r="D36"/>
  <c r="E36"/>
  <c r="F36"/>
  <c r="G36"/>
  <c r="D30"/>
  <c r="E30"/>
  <c r="F30"/>
  <c r="G30"/>
  <c r="D27"/>
  <c r="E27"/>
  <c r="F27"/>
  <c r="G27"/>
  <c r="D20"/>
  <c r="E20"/>
  <c r="F20"/>
  <c r="C181"/>
  <c r="C178"/>
  <c r="C171"/>
  <c r="C165"/>
  <c r="C162"/>
  <c r="C155"/>
  <c r="C148"/>
  <c r="C145"/>
  <c r="C138"/>
  <c r="C131"/>
  <c r="C128"/>
  <c r="C122"/>
  <c r="C115"/>
  <c r="C112"/>
  <c r="C105"/>
  <c r="C96"/>
  <c r="C93"/>
  <c r="C86"/>
  <c r="C80"/>
  <c r="C77"/>
  <c r="C70"/>
  <c r="C64"/>
  <c r="C61"/>
  <c r="C54"/>
  <c r="C46"/>
  <c r="C43"/>
  <c r="C36"/>
  <c r="C30"/>
  <c r="C27"/>
  <c r="C20"/>
  <c r="E193" l="1"/>
  <c r="C193"/>
  <c r="C65"/>
  <c r="C97"/>
  <c r="C132"/>
  <c r="C166"/>
  <c r="G195"/>
  <c r="E195"/>
  <c r="C195"/>
  <c r="F47"/>
  <c r="D47"/>
  <c r="F65"/>
  <c r="D65"/>
  <c r="F81"/>
  <c r="D81"/>
  <c r="F97"/>
  <c r="D97"/>
  <c r="F116"/>
  <c r="D116"/>
  <c r="F132"/>
  <c r="D132"/>
  <c r="F149"/>
  <c r="D149"/>
  <c r="F166"/>
  <c r="D166"/>
  <c r="F194"/>
  <c r="F195"/>
  <c r="D195"/>
  <c r="C81"/>
  <c r="C116"/>
  <c r="C149"/>
  <c r="C194"/>
  <c r="G47"/>
  <c r="E47"/>
  <c r="G65"/>
  <c r="E65"/>
  <c r="G81"/>
  <c r="E81"/>
  <c r="G97"/>
  <c r="E97"/>
  <c r="G116"/>
  <c r="E116"/>
  <c r="G132"/>
  <c r="E132"/>
  <c r="G149"/>
  <c r="E149"/>
  <c r="G166"/>
  <c r="E166"/>
  <c r="G194"/>
  <c r="G182"/>
  <c r="E182"/>
  <c r="E194"/>
  <c r="D194"/>
  <c r="G31"/>
  <c r="G193"/>
  <c r="F31"/>
  <c r="E31"/>
  <c r="D31"/>
  <c r="D193"/>
  <c r="C47"/>
  <c r="C182"/>
  <c r="F193"/>
  <c r="C31"/>
  <c r="D182"/>
  <c r="F182"/>
  <c r="E183" l="1"/>
  <c r="E184" s="1"/>
  <c r="G183"/>
  <c r="G184" s="1"/>
  <c r="D183"/>
  <c r="D184" s="1"/>
  <c r="F183"/>
  <c r="F184" s="1"/>
  <c r="C183"/>
  <c r="C184" s="1"/>
</calcChain>
</file>

<file path=xl/sharedStrings.xml><?xml version="1.0" encoding="utf-8"?>
<sst xmlns="http://schemas.openxmlformats.org/spreadsheetml/2006/main" count="569" uniqueCount="172">
  <si>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</si>
  <si>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</si>
  <si>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</si>
  <si>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</si>
  <si>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</si>
  <si>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</si>
  <si>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</si>
  <si>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</si>
  <si>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</si>
  <si>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</si>
  <si>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7-11 лет январь</t>
  </si>
  <si>
    <t>Неделя 1 День 1</t>
  </si>
  <si>
    <t>ЗАВТРАК</t>
  </si>
  <si>
    <t>Каша "Артек" молочная вязкая</t>
  </si>
  <si>
    <t>Бутерброд с джемом и маслом</t>
  </si>
  <si>
    <t>Печенье</t>
  </si>
  <si>
    <t>Чай с сахаром</t>
  </si>
  <si>
    <t>ИТОГО ЗА ЗАВТРАК</t>
  </si>
  <si>
    <t>ОБЕД</t>
  </si>
  <si>
    <t>Икра кабачковая (промышленного производства)</t>
  </si>
  <si>
    <t>Суп Минестроне</t>
  </si>
  <si>
    <t>395.1</t>
  </si>
  <si>
    <t>Сосиски отварные в соусе</t>
  </si>
  <si>
    <t>Каша гречневая рассыпчатая</t>
  </si>
  <si>
    <t>Компот из смеси сухофруктов</t>
  </si>
  <si>
    <t>Хлеб ржаной</t>
  </si>
  <si>
    <t>Хлеб пшеничный</t>
  </si>
  <si>
    <t>ИТОГО ЗА ОБЕД</t>
  </si>
  <si>
    <t>ПОЛДНИК</t>
  </si>
  <si>
    <t>Кисель витаминизированный</t>
  </si>
  <si>
    <t>543.2</t>
  </si>
  <si>
    <t>Пирожки печеные из сдобного теста с капустным фаршем</t>
  </si>
  <si>
    <t>ИТОГО ЗА ПОЛДНИК</t>
  </si>
  <si>
    <t>ИТОГО ЗА ДЕНЬ:</t>
  </si>
  <si>
    <t>День 2</t>
  </si>
  <si>
    <t>Вареники ленивые с молочным сладким соусом</t>
  </si>
  <si>
    <t>Булочка школьная</t>
  </si>
  <si>
    <t>Чай с лимоном</t>
  </si>
  <si>
    <t>Икра свекольная или морковная (свекольная)</t>
  </si>
  <si>
    <t>134.1</t>
  </si>
  <si>
    <t>Рассольник ленинградский на курином бульоне</t>
  </si>
  <si>
    <t>390.2</t>
  </si>
  <si>
    <t>Тефтели куриные с соусом Бешамель</t>
  </si>
  <si>
    <t>Спагетти  отварные с маслом</t>
  </si>
  <si>
    <t>512.1</t>
  </si>
  <si>
    <t>Компот из кураги</t>
  </si>
  <si>
    <t>516.1</t>
  </si>
  <si>
    <t>Кисломолочный продукт</t>
  </si>
  <si>
    <t>454.1</t>
  </si>
  <si>
    <t>Пирожки печеные из дрожжевого теста с морковным фаршем</t>
  </si>
  <si>
    <t>День 3</t>
  </si>
  <si>
    <t>Каша из хлопьев овсяных "Геркулес" с ягодой жидкая</t>
  </si>
  <si>
    <t>Пряники</t>
  </si>
  <si>
    <t>4.1</t>
  </si>
  <si>
    <t>Закуска из белокочанной капусты с морковью</t>
  </si>
  <si>
    <t>Свекольник</t>
  </si>
  <si>
    <t>Фрикасе из рыбы</t>
  </si>
  <si>
    <t>Паэлья с овощами</t>
  </si>
  <si>
    <t>Напиток из шиповника</t>
  </si>
  <si>
    <t>511.1</t>
  </si>
  <si>
    <t>Компот из замороженной ягоды</t>
  </si>
  <si>
    <t>Ватрушки с повидлом</t>
  </si>
  <si>
    <t>День 4</t>
  </si>
  <si>
    <t>Фриттата с капустой цветной и овощами</t>
  </si>
  <si>
    <t>Плюшка новомосковская</t>
  </si>
  <si>
    <t>Салат картофельный с огурцами солеными или капустой квашеной</t>
  </si>
  <si>
    <t>142.3</t>
  </si>
  <si>
    <t>Щи из свежей капусты с картофелем на курином бульоне</t>
  </si>
  <si>
    <t>Фрикадельки куриные в томатном соусе</t>
  </si>
  <si>
    <t>418.1</t>
  </si>
  <si>
    <t>Каша из гороха с маслом</t>
  </si>
  <si>
    <t>518.1</t>
  </si>
  <si>
    <t>Сок фруктовый, плодовый, ягодный , томатный</t>
  </si>
  <si>
    <t>555.1</t>
  </si>
  <si>
    <t>Косичка с сахаром</t>
  </si>
  <si>
    <t>День 5</t>
  </si>
  <si>
    <t>Суп молочный с макаронными изделиями</t>
  </si>
  <si>
    <t>Булочка ванильная</t>
  </si>
  <si>
    <t>Винегрет овощной</t>
  </si>
  <si>
    <t>144.2</t>
  </si>
  <si>
    <t>Голубцы ленивые</t>
  </si>
  <si>
    <t>Картофель отварной</t>
  </si>
  <si>
    <t>РЦ 10.86.</t>
  </si>
  <si>
    <t>Напиток  витаминизированный</t>
  </si>
  <si>
    <t>Кисель из концентрата плодового или ягодного</t>
  </si>
  <si>
    <t>543.3</t>
  </si>
  <si>
    <t>Пирожки печеные из сдобного теста с картофелем</t>
  </si>
  <si>
    <t>Неделя 2 День 6</t>
  </si>
  <si>
    <t>Каша рисовая молочная жидкая с сухофрактами</t>
  </si>
  <si>
    <t>Батон нарезной</t>
  </si>
  <si>
    <t>100.1</t>
  </si>
  <si>
    <t>Сыр твердый порциями</t>
  </si>
  <si>
    <t>Масло сливочное</t>
  </si>
  <si>
    <t>Чай с сахаром и чабрецом</t>
  </si>
  <si>
    <t>128.1</t>
  </si>
  <si>
    <t>Борщ с капустой и картофелем вегетарианский со сметаной</t>
  </si>
  <si>
    <t>Макаронные изделия отварные</t>
  </si>
  <si>
    <t>День 7</t>
  </si>
  <si>
    <t>Омлет с брокколи</t>
  </si>
  <si>
    <t>Фрукт свежий ,  сезонный</t>
  </si>
  <si>
    <t>Огурцы соленые</t>
  </si>
  <si>
    <t>157.2</t>
  </si>
  <si>
    <t>Суп-лапша  на мясном бульоне</t>
  </si>
  <si>
    <t>Ризотто со свининой и овощами</t>
  </si>
  <si>
    <t>День 8</t>
  </si>
  <si>
    <t>412.1</t>
  </si>
  <si>
    <t>Котлеты куриные, припущенные с соусом</t>
  </si>
  <si>
    <t>Рис отварной с овощами</t>
  </si>
  <si>
    <t>Булочка дорожная</t>
  </si>
  <si>
    <t>Салат картофельный с цветной капустой</t>
  </si>
  <si>
    <t>144.1</t>
  </si>
  <si>
    <t>Суп картофельный с бобовыми вегетарианский</t>
  </si>
  <si>
    <t>Рыба  под маринадом</t>
  </si>
  <si>
    <t>б/н</t>
  </si>
  <si>
    <t>Пирог морковный</t>
  </si>
  <si>
    <t>День 9</t>
  </si>
  <si>
    <t>Каша "Янтарная" (из пшена с яблоками)</t>
  </si>
  <si>
    <t>Бутерброды горячие с колбасой</t>
  </si>
  <si>
    <t>Митбол из индейки  в томатном соусе</t>
  </si>
  <si>
    <t>Каша пшеничная рассыпчатая</t>
  </si>
  <si>
    <t>Пирожки печеные из сдобного теста с повидлом</t>
  </si>
  <si>
    <t>День 10</t>
  </si>
  <si>
    <t>Макароны, запеченные с яйцом</t>
  </si>
  <si>
    <t>Булочка молочная</t>
  </si>
  <si>
    <t>Курица паприкаш</t>
  </si>
  <si>
    <t>454.4</t>
  </si>
  <si>
    <t>Пирожки печеные из дрожжевого теста с капустой и яйцом</t>
  </si>
  <si>
    <t>ИТОГО ЗА ВЕСЬ ПЕРИОД:</t>
  </si>
  <si>
    <t>СРЕДНЕЕ ЗНАЧЕНИЕ ЗА ПЕРИОД:</t>
  </si>
  <si>
    <t>СОГЛАСОВАНО</t>
  </si>
  <si>
    <t>УТВЕРЖДАЮ</t>
  </si>
  <si>
    <t>12-18 лет январь</t>
  </si>
  <si>
    <t xml:space="preserve">завтрак </t>
  </si>
  <si>
    <t>обед</t>
  </si>
  <si>
    <t>полдник</t>
  </si>
  <si>
    <t>Норма среднее значение СанПиН 2.3/2.4.3590-20 Приложение N 10 Таблица 1, Таблица 3</t>
  </si>
  <si>
    <t xml:space="preserve">Выход, гр </t>
  </si>
  <si>
    <t>15,4-19,3</t>
  </si>
  <si>
    <t>15,8-19,8</t>
  </si>
  <si>
    <t>67-83,8</t>
  </si>
  <si>
    <t>470-587,5</t>
  </si>
  <si>
    <t>23,1-26,9</t>
  </si>
  <si>
    <t>23,7-27,7</t>
  </si>
  <si>
    <t>100,5-117,3</t>
  </si>
  <si>
    <t>705-822,5</t>
  </si>
  <si>
    <t>7,7-11,4</t>
  </si>
  <si>
    <t>7,9-11,9</t>
  </si>
  <si>
    <t>33,5-50,3</t>
  </si>
  <si>
    <t>235-352,5</t>
  </si>
  <si>
    <t>НОРМА ЗАВТРАК МР 2.40179-20</t>
  </si>
  <si>
    <t>12--16</t>
  </si>
  <si>
    <t>48--60</t>
  </si>
  <si>
    <t>400-550</t>
  </si>
  <si>
    <t>НОРМА ОБЕД МР 2.40179-20</t>
  </si>
  <si>
    <t>20--25</t>
  </si>
  <si>
    <t>80--100</t>
  </si>
  <si>
    <t>600-750</t>
  </si>
  <si>
    <t xml:space="preserve">завтрак 20-30% </t>
  </si>
  <si>
    <t>обед  30-35%</t>
  </si>
  <si>
    <t>полдник 10-15%</t>
  </si>
  <si>
    <t>Суп картофельный с бобовыми на мясном бульоне</t>
  </si>
  <si>
    <t xml:space="preserve">Щи из свежей капусты с картофелем </t>
  </si>
  <si>
    <t>54-2гн-20</t>
  </si>
  <si>
    <t>54-3гн-20</t>
  </si>
  <si>
    <t>Индивидуальный предприниматель                 Цибульская Нина Ивановна</t>
  </si>
  <si>
    <t>Цибульская Нина Ивановна</t>
  </si>
  <si>
    <t>(подпись)</t>
  </si>
  <si>
    <t>Ежедневное 10 дневное меню основного (организованного) питания учащихся в школьных столовых Ленинского района г. Саратова</t>
  </si>
  <si>
    <t>01.01.2023 г. (дата)</t>
  </si>
  <si>
    <t>01.01.2023 г.(дата)</t>
  </si>
  <si>
    <t xml:space="preserve">Директор </t>
  </si>
  <si>
    <t>ФИО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</si>
</sst>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  <font>
      <i/>
      <sz val="11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23" xfId="0" applyFont="1" applyBorder="1" applyAlignment="1">
      <alignment horizontal="right" wrapText="1"/>
    </xf>
    <xf numFmtId="0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right" wrapText="1"/>
    </xf>
    <xf numFmtId="0" fontId="1" fillId="0" borderId="0" xfId="0" applyFont="1" applyBorder="1" applyAlignment="1">
      <alignment horizontal="left" vertical="top"/>
    </xf>
    <xf numFmtId="0" fontId="1" fillId="0" borderId="15" xfId="0" applyFont="1" applyFill="1" applyBorder="1" applyAlignment="1">
      <alignment wrapText="1"/>
    </xf>
    <xf numFmtId="0" fontId="0" fillId="0" borderId="4" xfId="0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right" wrapText="1"/>
    </xf>
    <xf numFmtId="0" fontId="0" fillId="0" borderId="9" xfId="0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right" wrapText="1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2" fontId="0" fillId="0" borderId="4" xfId="0" applyNumberFormat="1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9" xfId="0" applyFill="1" applyBorder="1" applyAlignment="1">
      <alignment wrapText="1"/>
    </xf>
    <xf numFmtId="0" fontId="0" fillId="0" borderId="9" xfId="0" applyNumberForma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ill="1"/>
    <xf numFmtId="0" fontId="0" fillId="0" borderId="0" xfId="0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/>
    <xf numFmtId="0" fontId="0" fillId="0" borderId="18" xfId="0" applyNumberForma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1" fontId="0" fillId="0" borderId="0" xfId="0" applyNumberFormat="1" applyFill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right" wrapText="1"/>
    </xf>
    <xf numFmtId="0" fontId="7" fillId="0" borderId="14" xfId="0" applyFont="1" applyBorder="1" applyAlignment="1">
      <alignment horizontal="left" wrapText="1"/>
    </xf>
    <xf numFmtId="0" fontId="1" fillId="0" borderId="17" xfId="0" applyFont="1" applyBorder="1" applyAlignment="1">
      <alignment horizontal="left" vertical="top"/>
    </xf>
    <xf numFmtId="1" fontId="1" fillId="0" borderId="5" xfId="0" applyNumberFormat="1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1" fillId="0" borderId="15" xfId="0" applyFont="1" applyBorder="1"/>
    <xf numFmtId="0" fontId="1" fillId="0" borderId="4" xfId="0" applyFont="1" applyBorder="1"/>
    <xf numFmtId="0" fontId="1" fillId="0" borderId="16" xfId="0" applyFont="1" applyBorder="1"/>
    <xf numFmtId="0" fontId="1" fillId="0" borderId="9" xfId="0" applyFont="1" applyBorder="1" applyAlignment="1">
      <alignment horizontal="left" vertical="top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2" fontId="0" fillId="0" borderId="24" xfId="0" applyNumberForma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/>
    </xf>
    <xf numFmtId="0" fontId="1" fillId="0" borderId="6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5"/>
  <sheetViews>
    <sheetView workbookViewId="0">
      <selection activeCell="B5" sqref="B5"/>
    </sheetView>
  </sheetViews>
  <sheetFormatPr defaultRowHeight="12.75"/>
  <cols>
    <col min="1" max="1" width="14.85546875" style="9" customWidth="1"/>
    <col min="2" max="2" width="49.140625" style="6" customWidth="1"/>
    <col min="3" max="3" width="10.7109375" style="48" customWidth="1"/>
    <col min="4" max="6" width="10.7109375" style="47" customWidth="1"/>
    <col min="7" max="7" width="17" style="48" customWidth="1"/>
    <col min="8" max="8" width="15.7109375" style="48" customWidth="1"/>
    <col min="9" max="11" width="7.7109375" customWidth="1"/>
  </cols>
  <sheetData>
    <row r="1" spans="1:8">
      <c r="B1" s="19" t="s">
        <v>129</v>
      </c>
      <c r="H1" s="49" t="s">
        <v>130</v>
      </c>
    </row>
    <row r="2" spans="1:8">
      <c r="B2" s="78" t="s">
        <v>170</v>
      </c>
      <c r="F2" s="107" t="s">
        <v>164</v>
      </c>
      <c r="G2" s="107"/>
      <c r="H2" s="107"/>
    </row>
    <row r="3" spans="1:8" ht="14.25">
      <c r="B3" s="79" t="s">
        <v>171</v>
      </c>
      <c r="F3" s="108" t="s">
        <v>165</v>
      </c>
      <c r="G3" s="108"/>
      <c r="H3" s="108"/>
    </row>
    <row r="4" spans="1:8">
      <c r="B4" s="80" t="s">
        <v>166</v>
      </c>
      <c r="F4" s="52"/>
      <c r="G4" s="53"/>
      <c r="H4" s="77" t="s">
        <v>166</v>
      </c>
    </row>
    <row r="5" spans="1:8">
      <c r="B5" s="20" t="s">
        <v>169</v>
      </c>
      <c r="H5" s="54" t="s">
        <v>168</v>
      </c>
    </row>
    <row r="9" spans="1:8" s="1" customFormat="1" ht="33.75" customHeight="1">
      <c r="A9" s="92" t="s">
        <v>167</v>
      </c>
      <c r="B9" s="93"/>
      <c r="C9" s="93"/>
      <c r="D9" s="93"/>
      <c r="E9" s="93"/>
      <c r="F9" s="93"/>
      <c r="G9" s="93"/>
      <c r="H9" s="93"/>
    </row>
    <row r="10" spans="1:8" s="1" customFormat="1">
      <c r="A10" s="7"/>
      <c r="C10" s="73"/>
      <c r="D10" s="56"/>
      <c r="E10" s="56"/>
      <c r="F10" s="56"/>
      <c r="G10" s="57"/>
      <c r="H10" s="57"/>
    </row>
    <row r="11" spans="1:8" s="1" customFormat="1" ht="25.5">
      <c r="A11" s="7" t="s">
        <v>4</v>
      </c>
      <c r="B11" s="1" t="s">
        <v>10</v>
      </c>
      <c r="C11" s="73"/>
      <c r="D11" s="56"/>
      <c r="E11" s="56"/>
      <c r="F11" s="56"/>
      <c r="G11" s="57"/>
      <c r="H11" s="57"/>
    </row>
    <row r="12" spans="1:8" s="1" customFormat="1" ht="13.5" thickBot="1">
      <c r="A12" s="8"/>
      <c r="C12" s="73"/>
      <c r="D12" s="56"/>
      <c r="E12" s="56"/>
      <c r="F12" s="56"/>
      <c r="G12" s="57"/>
      <c r="H12" s="57"/>
    </row>
    <row r="13" spans="1:8" s="3" customFormat="1" ht="33" customHeight="1">
      <c r="A13" s="83" t="s">
        <v>0</v>
      </c>
      <c r="B13" s="85" t="s">
        <v>1</v>
      </c>
      <c r="C13" s="87" t="s">
        <v>3</v>
      </c>
      <c r="D13" s="89" t="s">
        <v>5</v>
      </c>
      <c r="E13" s="89"/>
      <c r="F13" s="89"/>
      <c r="G13" s="98" t="s">
        <v>6</v>
      </c>
      <c r="H13" s="90" t="s">
        <v>2</v>
      </c>
    </row>
    <row r="14" spans="1:8" s="4" customFormat="1" ht="13.5" thickBot="1">
      <c r="A14" s="84"/>
      <c r="B14" s="86"/>
      <c r="C14" s="88"/>
      <c r="D14" s="59" t="s">
        <v>7</v>
      </c>
      <c r="E14" s="59" t="s">
        <v>8</v>
      </c>
      <c r="F14" s="59" t="s">
        <v>9</v>
      </c>
      <c r="G14" s="99"/>
      <c r="H14" s="91"/>
    </row>
    <row r="15" spans="1:8" s="5" customFormat="1">
      <c r="A15" s="94" t="s">
        <v>11</v>
      </c>
      <c r="B15" s="95"/>
      <c r="C15" s="95"/>
      <c r="D15" s="95"/>
      <c r="E15" s="95"/>
      <c r="F15" s="95"/>
      <c r="G15" s="95"/>
      <c r="H15" s="96"/>
    </row>
    <row r="16" spans="1:8">
      <c r="A16" s="82" t="s">
        <v>12</v>
      </c>
      <c r="B16" s="11" t="s">
        <v>13</v>
      </c>
      <c r="C16" s="45">
        <v>200</v>
      </c>
      <c r="D16" s="31">
        <v>7.92</v>
      </c>
      <c r="E16" s="31">
        <v>7.4</v>
      </c>
      <c r="F16" s="31">
        <v>30.6</v>
      </c>
      <c r="G16" s="30">
        <v>264.42</v>
      </c>
      <c r="H16" s="62">
        <v>187</v>
      </c>
    </row>
    <row r="17" spans="1:8">
      <c r="A17" s="82"/>
      <c r="B17" s="11" t="s">
        <v>14</v>
      </c>
      <c r="C17" s="45">
        <v>60</v>
      </c>
      <c r="D17" s="31">
        <v>4.5999999999999996</v>
      </c>
      <c r="E17" s="31">
        <v>4.16</v>
      </c>
      <c r="F17" s="31">
        <v>25.9</v>
      </c>
      <c r="G17" s="30">
        <v>121.5</v>
      </c>
      <c r="H17" s="62">
        <v>95</v>
      </c>
    </row>
    <row r="18" spans="1:8">
      <c r="A18" s="82"/>
      <c r="B18" s="11" t="s">
        <v>15</v>
      </c>
      <c r="C18" s="45">
        <v>40</v>
      </c>
      <c r="D18" s="31">
        <v>3</v>
      </c>
      <c r="E18" s="31">
        <v>4.72</v>
      </c>
      <c r="F18" s="31">
        <v>19.96</v>
      </c>
      <c r="G18" s="30">
        <v>166.84</v>
      </c>
      <c r="H18" s="62">
        <v>590</v>
      </c>
    </row>
    <row r="19" spans="1:8">
      <c r="A19" s="82"/>
      <c r="B19" s="11" t="s">
        <v>16</v>
      </c>
      <c r="C19" s="45">
        <v>200</v>
      </c>
      <c r="D19" s="31">
        <v>0.2</v>
      </c>
      <c r="E19" s="31">
        <v>0</v>
      </c>
      <c r="F19" s="31">
        <v>7.02</v>
      </c>
      <c r="G19" s="30">
        <v>28.46</v>
      </c>
      <c r="H19" s="62" t="s">
        <v>162</v>
      </c>
    </row>
    <row r="20" spans="1:8" s="5" customFormat="1">
      <c r="A20" s="82" t="s">
        <v>17</v>
      </c>
      <c r="B20" s="97"/>
      <c r="C20" s="46">
        <f>SUM(C16:C19)</f>
        <v>500</v>
      </c>
      <c r="D20" s="46">
        <f t="shared" ref="D20:F20" si="0">SUM(D16:D19)</f>
        <v>15.719999999999999</v>
      </c>
      <c r="E20" s="46">
        <f t="shared" si="0"/>
        <v>16.28</v>
      </c>
      <c r="F20" s="46">
        <f t="shared" si="0"/>
        <v>83.48</v>
      </c>
      <c r="G20" s="46">
        <f>SUM(G16:G19)</f>
        <v>581.22</v>
      </c>
      <c r="H20" s="63"/>
    </row>
    <row r="21" spans="1:8">
      <c r="A21" s="82" t="s">
        <v>18</v>
      </c>
      <c r="B21" s="11" t="s">
        <v>20</v>
      </c>
      <c r="C21" s="45">
        <v>200</v>
      </c>
      <c r="D21" s="31">
        <v>4.22</v>
      </c>
      <c r="E21" s="31">
        <v>5.22</v>
      </c>
      <c r="F21" s="31">
        <v>10.74</v>
      </c>
      <c r="G21" s="30">
        <v>161.72</v>
      </c>
      <c r="H21" s="62">
        <v>143</v>
      </c>
    </row>
    <row r="22" spans="1:8">
      <c r="A22" s="82"/>
      <c r="B22" s="11" t="s">
        <v>22</v>
      </c>
      <c r="C22" s="45">
        <v>90</v>
      </c>
      <c r="D22" s="31">
        <v>6.44</v>
      </c>
      <c r="E22" s="31">
        <v>10.95</v>
      </c>
      <c r="F22" s="31">
        <v>6.13</v>
      </c>
      <c r="G22" s="30">
        <v>157.22999999999999</v>
      </c>
      <c r="H22" s="32" t="s">
        <v>21</v>
      </c>
    </row>
    <row r="23" spans="1:8">
      <c r="A23" s="82"/>
      <c r="B23" s="11" t="s">
        <v>23</v>
      </c>
      <c r="C23" s="45">
        <v>150</v>
      </c>
      <c r="D23" s="31">
        <v>8.64</v>
      </c>
      <c r="E23" s="31">
        <v>8.91</v>
      </c>
      <c r="F23" s="31">
        <v>48.85</v>
      </c>
      <c r="G23" s="30">
        <v>225.67</v>
      </c>
      <c r="H23" s="62">
        <v>237</v>
      </c>
    </row>
    <row r="24" spans="1:8">
      <c r="A24" s="82"/>
      <c r="B24" s="11" t="s">
        <v>24</v>
      </c>
      <c r="C24" s="45">
        <v>200</v>
      </c>
      <c r="D24" s="31">
        <v>0.08</v>
      </c>
      <c r="E24" s="31">
        <v>0</v>
      </c>
      <c r="F24" s="31">
        <v>10.62</v>
      </c>
      <c r="G24" s="30">
        <v>40.44</v>
      </c>
      <c r="H24" s="62">
        <v>508</v>
      </c>
    </row>
    <row r="25" spans="1:8">
      <c r="A25" s="82"/>
      <c r="B25" s="11" t="s">
        <v>25</v>
      </c>
      <c r="C25" s="45">
        <v>30</v>
      </c>
      <c r="D25" s="31">
        <v>1.98</v>
      </c>
      <c r="E25" s="31">
        <v>0.36</v>
      </c>
      <c r="F25" s="31">
        <v>10.02</v>
      </c>
      <c r="G25" s="30">
        <v>52.2</v>
      </c>
      <c r="H25" s="62">
        <v>109</v>
      </c>
    </row>
    <row r="26" spans="1:8">
      <c r="A26" s="82"/>
      <c r="B26" s="11" t="s">
        <v>26</v>
      </c>
      <c r="C26" s="45">
        <v>30</v>
      </c>
      <c r="D26" s="31">
        <v>2.37</v>
      </c>
      <c r="E26" s="31">
        <v>0.3</v>
      </c>
      <c r="F26" s="31">
        <v>14.76</v>
      </c>
      <c r="G26" s="30">
        <v>70.5</v>
      </c>
      <c r="H26" s="62">
        <v>108</v>
      </c>
    </row>
    <row r="27" spans="1:8" s="5" customFormat="1">
      <c r="A27" s="82" t="s">
        <v>27</v>
      </c>
      <c r="B27" s="97"/>
      <c r="C27" s="46">
        <f>SUM(C21:C26)</f>
        <v>700</v>
      </c>
      <c r="D27" s="46">
        <f>SUM(D21:D26)</f>
        <v>23.73</v>
      </c>
      <c r="E27" s="46">
        <f>SUM(E21:E26)</f>
        <v>25.74</v>
      </c>
      <c r="F27" s="46">
        <f>SUM(F21:F26)</f>
        <v>101.12</v>
      </c>
      <c r="G27" s="46">
        <f>SUM(G21:G26)</f>
        <v>707.76</v>
      </c>
      <c r="H27" s="63"/>
    </row>
    <row r="28" spans="1:8">
      <c r="A28" s="82" t="s">
        <v>28</v>
      </c>
      <c r="B28" s="11" t="s">
        <v>29</v>
      </c>
      <c r="C28" s="45">
        <v>200</v>
      </c>
      <c r="D28" s="31">
        <v>0</v>
      </c>
      <c r="E28" s="31">
        <v>0</v>
      </c>
      <c r="F28" s="31">
        <v>22</v>
      </c>
      <c r="G28" s="30">
        <v>95</v>
      </c>
      <c r="H28" s="62">
        <v>614</v>
      </c>
    </row>
    <row r="29" spans="1:8" ht="25.5">
      <c r="A29" s="82"/>
      <c r="B29" s="11" t="s">
        <v>31</v>
      </c>
      <c r="C29" s="45">
        <v>100</v>
      </c>
      <c r="D29" s="31">
        <v>7.54</v>
      </c>
      <c r="E29" s="31">
        <v>7.87</v>
      </c>
      <c r="F29" s="31">
        <v>29.16</v>
      </c>
      <c r="G29" s="30">
        <v>235.4</v>
      </c>
      <c r="H29" s="32" t="s">
        <v>30</v>
      </c>
    </row>
    <row r="30" spans="1:8" s="5" customFormat="1">
      <c r="A30" s="82" t="s">
        <v>32</v>
      </c>
      <c r="B30" s="97"/>
      <c r="C30" s="46">
        <f>SUM(C28:C29)</f>
        <v>300</v>
      </c>
      <c r="D30" s="46">
        <f t="shared" ref="D30:G30" si="1">SUM(D28:D29)</f>
        <v>7.54</v>
      </c>
      <c r="E30" s="46">
        <f t="shared" si="1"/>
        <v>7.87</v>
      </c>
      <c r="F30" s="46">
        <f t="shared" si="1"/>
        <v>51.16</v>
      </c>
      <c r="G30" s="46">
        <f t="shared" si="1"/>
        <v>330.4</v>
      </c>
      <c r="H30" s="63"/>
    </row>
    <row r="31" spans="1:8" s="5" customFormat="1" ht="13.5" thickBot="1">
      <c r="A31" s="100" t="s">
        <v>33</v>
      </c>
      <c r="B31" s="101"/>
      <c r="C31" s="64">
        <f>SUM(C30,C27,C20)</f>
        <v>1500</v>
      </c>
      <c r="D31" s="64">
        <f>SUM(D30,D27,D20)</f>
        <v>46.989999999999995</v>
      </c>
      <c r="E31" s="64">
        <f>SUM(E30,E27,E20)</f>
        <v>49.89</v>
      </c>
      <c r="F31" s="64">
        <f>SUM(F30,F27,F20)</f>
        <v>235.76</v>
      </c>
      <c r="G31" s="64">
        <f>SUM(G30,G27,G20)</f>
        <v>1619.3799999999999</v>
      </c>
      <c r="H31" s="65"/>
    </row>
    <row r="32" spans="1:8" s="5" customFormat="1">
      <c r="A32" s="102" t="s">
        <v>34</v>
      </c>
      <c r="B32" s="103"/>
      <c r="C32" s="103"/>
      <c r="D32" s="103"/>
      <c r="E32" s="103"/>
      <c r="F32" s="103"/>
      <c r="G32" s="103"/>
      <c r="H32" s="104"/>
    </row>
    <row r="33" spans="1:8" ht="17.25" customHeight="1">
      <c r="A33" s="82" t="s">
        <v>12</v>
      </c>
      <c r="B33" s="11" t="s">
        <v>35</v>
      </c>
      <c r="C33" s="45">
        <v>200</v>
      </c>
      <c r="D33" s="31">
        <v>15.2</v>
      </c>
      <c r="E33" s="31">
        <v>17.18</v>
      </c>
      <c r="F33" s="31">
        <v>22.04</v>
      </c>
      <c r="G33" s="30">
        <v>336.2</v>
      </c>
      <c r="H33" s="62">
        <v>325</v>
      </c>
    </row>
    <row r="34" spans="1:8">
      <c r="A34" s="82"/>
      <c r="B34" s="11" t="s">
        <v>36</v>
      </c>
      <c r="C34" s="45">
        <v>100</v>
      </c>
      <c r="D34" s="31">
        <v>4.63</v>
      </c>
      <c r="E34" s="31">
        <v>3.47</v>
      </c>
      <c r="F34" s="31">
        <v>54</v>
      </c>
      <c r="G34" s="30">
        <v>246.37</v>
      </c>
      <c r="H34" s="62">
        <v>574</v>
      </c>
    </row>
    <row r="35" spans="1:8">
      <c r="A35" s="82"/>
      <c r="B35" s="11" t="s">
        <v>37</v>
      </c>
      <c r="C35" s="45">
        <v>200</v>
      </c>
      <c r="D35" s="31">
        <v>0.26</v>
      </c>
      <c r="E35" s="31">
        <v>0</v>
      </c>
      <c r="F35" s="31">
        <v>7.24</v>
      </c>
      <c r="G35" s="30">
        <v>30.84</v>
      </c>
      <c r="H35" s="62" t="s">
        <v>163</v>
      </c>
    </row>
    <row r="36" spans="1:8" s="5" customFormat="1">
      <c r="A36" s="82" t="s">
        <v>17</v>
      </c>
      <c r="B36" s="97"/>
      <c r="C36" s="46">
        <f>SUM(C33:C35)</f>
        <v>500</v>
      </c>
      <c r="D36" s="46">
        <f t="shared" ref="D36:G36" si="2">SUM(D33:D35)</f>
        <v>20.09</v>
      </c>
      <c r="E36" s="46">
        <f t="shared" si="2"/>
        <v>20.65</v>
      </c>
      <c r="F36" s="46">
        <f t="shared" si="2"/>
        <v>83.279999999999987</v>
      </c>
      <c r="G36" s="46">
        <f t="shared" si="2"/>
        <v>613.41</v>
      </c>
      <c r="H36" s="63"/>
    </row>
    <row r="37" spans="1:8" ht="16.5" customHeight="1">
      <c r="A37" s="82" t="s">
        <v>18</v>
      </c>
      <c r="B37" s="11" t="s">
        <v>40</v>
      </c>
      <c r="C37" s="45">
        <v>200</v>
      </c>
      <c r="D37" s="31">
        <v>2.46</v>
      </c>
      <c r="E37" s="31">
        <v>4.3600000000000003</v>
      </c>
      <c r="F37" s="31">
        <v>13.94</v>
      </c>
      <c r="G37" s="30">
        <v>125.46</v>
      </c>
      <c r="H37" s="32" t="s">
        <v>39</v>
      </c>
    </row>
    <row r="38" spans="1:8">
      <c r="A38" s="82"/>
      <c r="B38" s="11" t="s">
        <v>42</v>
      </c>
      <c r="C38" s="45">
        <v>90</v>
      </c>
      <c r="D38" s="31">
        <v>11.48</v>
      </c>
      <c r="E38" s="31">
        <v>13.17</v>
      </c>
      <c r="F38" s="31">
        <v>11.05</v>
      </c>
      <c r="G38" s="30">
        <v>138.16999999999999</v>
      </c>
      <c r="H38" s="32" t="s">
        <v>41</v>
      </c>
    </row>
    <row r="39" spans="1:8">
      <c r="A39" s="82"/>
      <c r="B39" s="11" t="s">
        <v>43</v>
      </c>
      <c r="C39" s="45">
        <v>150</v>
      </c>
      <c r="D39" s="31">
        <v>5.65</v>
      </c>
      <c r="E39" s="31">
        <v>5.5</v>
      </c>
      <c r="F39" s="31">
        <v>35.590000000000003</v>
      </c>
      <c r="G39" s="30">
        <v>191.4</v>
      </c>
      <c r="H39" s="62">
        <v>291</v>
      </c>
    </row>
    <row r="40" spans="1:8">
      <c r="A40" s="82"/>
      <c r="B40" s="11" t="s">
        <v>45</v>
      </c>
      <c r="C40" s="45">
        <v>200</v>
      </c>
      <c r="D40" s="31">
        <v>1.92</v>
      </c>
      <c r="E40" s="31">
        <v>0.12</v>
      </c>
      <c r="F40" s="31">
        <v>25.86</v>
      </c>
      <c r="G40" s="30">
        <v>112.36</v>
      </c>
      <c r="H40" s="32" t="s">
        <v>44</v>
      </c>
    </row>
    <row r="41" spans="1:8">
      <c r="A41" s="82"/>
      <c r="B41" s="11" t="s">
        <v>26</v>
      </c>
      <c r="C41" s="45">
        <v>30</v>
      </c>
      <c r="D41" s="31">
        <v>2.37</v>
      </c>
      <c r="E41" s="31">
        <v>0.3</v>
      </c>
      <c r="F41" s="31">
        <v>14.76</v>
      </c>
      <c r="G41" s="30">
        <v>70.5</v>
      </c>
      <c r="H41" s="62">
        <v>108</v>
      </c>
    </row>
    <row r="42" spans="1:8">
      <c r="A42" s="82"/>
      <c r="B42" s="11" t="s">
        <v>25</v>
      </c>
      <c r="C42" s="45">
        <v>30</v>
      </c>
      <c r="D42" s="31">
        <v>1.98</v>
      </c>
      <c r="E42" s="31">
        <v>0.36</v>
      </c>
      <c r="F42" s="31">
        <v>10.02</v>
      </c>
      <c r="G42" s="30">
        <v>52.2</v>
      </c>
      <c r="H42" s="62">
        <v>109</v>
      </c>
    </row>
    <row r="43" spans="1:8" s="5" customFormat="1">
      <c r="A43" s="82" t="s">
        <v>27</v>
      </c>
      <c r="B43" s="97"/>
      <c r="C43" s="46">
        <f>SUM(C37:C42)</f>
        <v>700</v>
      </c>
      <c r="D43" s="46">
        <f>SUM(D37:D42)</f>
        <v>25.860000000000007</v>
      </c>
      <c r="E43" s="46">
        <f>SUM(E37:E42)</f>
        <v>23.810000000000002</v>
      </c>
      <c r="F43" s="46">
        <f>SUM(F37:F42)</f>
        <v>111.22</v>
      </c>
      <c r="G43" s="46">
        <f>SUM(G37:G42)</f>
        <v>690.09</v>
      </c>
      <c r="H43" s="63"/>
    </row>
    <row r="44" spans="1:8">
      <c r="A44" s="82" t="s">
        <v>28</v>
      </c>
      <c r="B44" s="11" t="s">
        <v>47</v>
      </c>
      <c r="C44" s="45">
        <v>200</v>
      </c>
      <c r="D44" s="31">
        <v>5.4</v>
      </c>
      <c r="E44" s="31">
        <v>5</v>
      </c>
      <c r="F44" s="31">
        <v>18.600000000000001</v>
      </c>
      <c r="G44" s="30">
        <v>158</v>
      </c>
      <c r="H44" s="32" t="s">
        <v>46</v>
      </c>
    </row>
    <row r="45" spans="1:8" ht="25.5">
      <c r="A45" s="82"/>
      <c r="B45" s="11" t="s">
        <v>49</v>
      </c>
      <c r="C45" s="45">
        <v>100</v>
      </c>
      <c r="D45" s="31">
        <v>4.8899999999999997</v>
      </c>
      <c r="E45" s="31">
        <v>3.73</v>
      </c>
      <c r="F45" s="31">
        <v>30.07</v>
      </c>
      <c r="G45" s="30">
        <v>193.04</v>
      </c>
      <c r="H45" s="32" t="s">
        <v>48</v>
      </c>
    </row>
    <row r="46" spans="1:8" s="5" customFormat="1">
      <c r="A46" s="82" t="s">
        <v>32</v>
      </c>
      <c r="B46" s="97"/>
      <c r="C46" s="46">
        <f>SUM(C44:C45)</f>
        <v>300</v>
      </c>
      <c r="D46" s="46">
        <f t="shared" ref="D46:G46" si="3">SUM(D44:D45)</f>
        <v>10.29</v>
      </c>
      <c r="E46" s="46">
        <f t="shared" si="3"/>
        <v>8.73</v>
      </c>
      <c r="F46" s="46">
        <f t="shared" si="3"/>
        <v>48.67</v>
      </c>
      <c r="G46" s="46">
        <f t="shared" si="3"/>
        <v>351.03999999999996</v>
      </c>
      <c r="H46" s="63"/>
    </row>
    <row r="47" spans="1:8" s="5" customFormat="1" ht="13.5" thickBot="1">
      <c r="A47" s="100" t="s">
        <v>33</v>
      </c>
      <c r="B47" s="101"/>
      <c r="C47" s="64">
        <f>SUM(C46,C43,C36)</f>
        <v>1500</v>
      </c>
      <c r="D47" s="64">
        <f>SUM(D46,D43,D36)</f>
        <v>56.240000000000009</v>
      </c>
      <c r="E47" s="64">
        <f>SUM(E46,E43,E36)</f>
        <v>53.190000000000005</v>
      </c>
      <c r="F47" s="64">
        <f>SUM(F46,F43,F36)</f>
        <v>243.16999999999996</v>
      </c>
      <c r="G47" s="64">
        <f>SUM(G46,G43,G36)</f>
        <v>1654.54</v>
      </c>
      <c r="H47" s="65"/>
    </row>
    <row r="48" spans="1:8" s="5" customFormat="1">
      <c r="A48" s="102" t="s">
        <v>50</v>
      </c>
      <c r="B48" s="103"/>
      <c r="C48" s="103"/>
      <c r="D48" s="103"/>
      <c r="E48" s="103"/>
      <c r="F48" s="103"/>
      <c r="G48" s="103"/>
      <c r="H48" s="104"/>
    </row>
    <row r="49" spans="1:8" ht="16.5" customHeight="1">
      <c r="A49" s="82" t="s">
        <v>12</v>
      </c>
      <c r="B49" s="11" t="s">
        <v>51</v>
      </c>
      <c r="C49" s="45">
        <v>200</v>
      </c>
      <c r="D49" s="31">
        <v>7.84</v>
      </c>
      <c r="E49" s="31">
        <v>10.84</v>
      </c>
      <c r="F49" s="31">
        <v>30.16</v>
      </c>
      <c r="G49" s="30">
        <v>271.08</v>
      </c>
      <c r="H49" s="62">
        <v>266</v>
      </c>
    </row>
    <row r="50" spans="1:8">
      <c r="A50" s="82"/>
      <c r="B50" s="11" t="s">
        <v>52</v>
      </c>
      <c r="C50" s="45">
        <v>50</v>
      </c>
      <c r="D50" s="31">
        <v>2.4</v>
      </c>
      <c r="E50" s="31">
        <v>1.4</v>
      </c>
      <c r="F50" s="31">
        <v>28.85</v>
      </c>
      <c r="G50" s="30">
        <v>137.9</v>
      </c>
      <c r="H50" s="62">
        <v>589</v>
      </c>
    </row>
    <row r="51" spans="1:8">
      <c r="A51" s="82"/>
      <c r="B51" s="11" t="s">
        <v>89</v>
      </c>
      <c r="C51" s="45">
        <v>40</v>
      </c>
      <c r="D51" s="31">
        <v>3</v>
      </c>
      <c r="E51" s="31">
        <v>1.1599999999999999</v>
      </c>
      <c r="F51" s="31">
        <v>20.56</v>
      </c>
      <c r="G51" s="30">
        <v>104.8</v>
      </c>
      <c r="H51" s="62">
        <v>111</v>
      </c>
    </row>
    <row r="52" spans="1:8">
      <c r="A52" s="82"/>
      <c r="B52" s="11" t="s">
        <v>91</v>
      </c>
      <c r="C52" s="45">
        <v>10</v>
      </c>
      <c r="D52" s="31">
        <v>2.3199999999999998</v>
      </c>
      <c r="E52" s="31">
        <v>2.95</v>
      </c>
      <c r="F52" s="31">
        <v>0</v>
      </c>
      <c r="G52" s="30">
        <v>36.4</v>
      </c>
      <c r="H52" s="32" t="s">
        <v>90</v>
      </c>
    </row>
    <row r="53" spans="1:8">
      <c r="A53" s="82"/>
      <c r="B53" s="11" t="s">
        <v>16</v>
      </c>
      <c r="C53" s="45">
        <v>200</v>
      </c>
      <c r="D53" s="31">
        <v>0.2</v>
      </c>
      <c r="E53" s="31">
        <v>0</v>
      </c>
      <c r="F53" s="31">
        <v>7.02</v>
      </c>
      <c r="G53" s="30">
        <v>28.46</v>
      </c>
      <c r="H53" s="62" t="s">
        <v>162</v>
      </c>
    </row>
    <row r="54" spans="1:8" s="5" customFormat="1">
      <c r="A54" s="82" t="s">
        <v>17</v>
      </c>
      <c r="B54" s="97"/>
      <c r="C54" s="46">
        <f>SUM(C49:C53)</f>
        <v>500</v>
      </c>
      <c r="D54" s="46">
        <f t="shared" ref="D54:G54" si="4">SUM(D49:D53)</f>
        <v>15.76</v>
      </c>
      <c r="E54" s="46">
        <f t="shared" si="4"/>
        <v>16.350000000000001</v>
      </c>
      <c r="F54" s="46">
        <f t="shared" si="4"/>
        <v>86.59</v>
      </c>
      <c r="G54" s="46">
        <f t="shared" si="4"/>
        <v>578.64</v>
      </c>
      <c r="H54" s="63"/>
    </row>
    <row r="55" spans="1:8">
      <c r="A55" s="82" t="s">
        <v>18</v>
      </c>
      <c r="B55" s="11" t="s">
        <v>55</v>
      </c>
      <c r="C55" s="45">
        <v>200</v>
      </c>
      <c r="D55" s="31">
        <v>1.8</v>
      </c>
      <c r="E55" s="31">
        <v>2.88</v>
      </c>
      <c r="F55" s="31">
        <v>13.54</v>
      </c>
      <c r="G55" s="30">
        <v>97.08</v>
      </c>
      <c r="H55" s="62">
        <v>131</v>
      </c>
    </row>
    <row r="56" spans="1:8">
      <c r="A56" s="82"/>
      <c r="B56" s="11" t="s">
        <v>56</v>
      </c>
      <c r="C56" s="45">
        <v>90</v>
      </c>
      <c r="D56" s="31">
        <v>10.4</v>
      </c>
      <c r="E56" s="31">
        <v>9.25</v>
      </c>
      <c r="F56" s="31">
        <v>7.74</v>
      </c>
      <c r="G56" s="30">
        <v>145.69999999999999</v>
      </c>
      <c r="H56" s="62">
        <v>342</v>
      </c>
    </row>
    <row r="57" spans="1:8">
      <c r="A57" s="82"/>
      <c r="B57" s="11" t="s">
        <v>57</v>
      </c>
      <c r="C57" s="45">
        <v>150</v>
      </c>
      <c r="D57" s="31">
        <v>7.14</v>
      </c>
      <c r="E57" s="31">
        <v>11.19</v>
      </c>
      <c r="F57" s="31">
        <v>38.82</v>
      </c>
      <c r="G57" s="30">
        <v>278.12</v>
      </c>
      <c r="H57" s="62">
        <v>58</v>
      </c>
    </row>
    <row r="58" spans="1:8">
      <c r="A58" s="82"/>
      <c r="B58" s="11" t="s">
        <v>58</v>
      </c>
      <c r="C58" s="45">
        <v>200</v>
      </c>
      <c r="D58" s="31">
        <v>0.32</v>
      </c>
      <c r="E58" s="31">
        <v>0.14000000000000001</v>
      </c>
      <c r="F58" s="31">
        <v>11.46</v>
      </c>
      <c r="G58" s="30">
        <v>48.32</v>
      </c>
      <c r="H58" s="62">
        <v>519</v>
      </c>
    </row>
    <row r="59" spans="1:8">
      <c r="A59" s="82"/>
      <c r="B59" s="11" t="s">
        <v>26</v>
      </c>
      <c r="C59" s="45">
        <v>30</v>
      </c>
      <c r="D59" s="31">
        <v>2.37</v>
      </c>
      <c r="E59" s="31">
        <v>0.3</v>
      </c>
      <c r="F59" s="31">
        <v>14.76</v>
      </c>
      <c r="G59" s="30">
        <v>70.5</v>
      </c>
      <c r="H59" s="62">
        <v>108</v>
      </c>
    </row>
    <row r="60" spans="1:8">
      <c r="A60" s="82"/>
      <c r="B60" s="11" t="s">
        <v>25</v>
      </c>
      <c r="C60" s="45">
        <v>30</v>
      </c>
      <c r="D60" s="31">
        <v>1.98</v>
      </c>
      <c r="E60" s="31">
        <v>0.36</v>
      </c>
      <c r="F60" s="31">
        <v>10.02</v>
      </c>
      <c r="G60" s="30">
        <v>52.2</v>
      </c>
      <c r="H60" s="62">
        <v>109</v>
      </c>
    </row>
    <row r="61" spans="1:8" s="5" customFormat="1">
      <c r="A61" s="82" t="s">
        <v>27</v>
      </c>
      <c r="B61" s="97"/>
      <c r="C61" s="46">
        <f>SUM(C55:C60)</f>
        <v>700</v>
      </c>
      <c r="D61" s="46">
        <f>SUM(D55:D60)</f>
        <v>24.01</v>
      </c>
      <c r="E61" s="46">
        <f>SUM(E55:E60)</f>
        <v>24.12</v>
      </c>
      <c r="F61" s="46">
        <f>SUM(F55:F60)</f>
        <v>96.34</v>
      </c>
      <c r="G61" s="46">
        <f>SUM(G55:G60)</f>
        <v>691.92000000000007</v>
      </c>
      <c r="H61" s="63"/>
    </row>
    <row r="62" spans="1:8">
      <c r="A62" s="82" t="s">
        <v>28</v>
      </c>
      <c r="B62" s="11" t="s">
        <v>60</v>
      </c>
      <c r="C62" s="45">
        <v>200</v>
      </c>
      <c r="D62" s="31">
        <v>0.3</v>
      </c>
      <c r="E62" s="31">
        <v>0.12</v>
      </c>
      <c r="F62" s="31">
        <v>9.18</v>
      </c>
      <c r="G62" s="30">
        <v>39.74</v>
      </c>
      <c r="H62" s="32" t="s">
        <v>59</v>
      </c>
    </row>
    <row r="63" spans="1:8">
      <c r="A63" s="82"/>
      <c r="B63" s="11" t="s">
        <v>61</v>
      </c>
      <c r="C63" s="45">
        <v>100</v>
      </c>
      <c r="D63" s="31">
        <v>7.5</v>
      </c>
      <c r="E63" s="31">
        <v>7.89</v>
      </c>
      <c r="F63" s="31">
        <v>39.119999999999997</v>
      </c>
      <c r="G63" s="30">
        <v>206.93</v>
      </c>
      <c r="H63" s="62">
        <v>540</v>
      </c>
    </row>
    <row r="64" spans="1:8" s="5" customFormat="1">
      <c r="A64" s="82" t="s">
        <v>32</v>
      </c>
      <c r="B64" s="97"/>
      <c r="C64" s="46">
        <f>SUM(C62:C63)</f>
        <v>300</v>
      </c>
      <c r="D64" s="46">
        <f t="shared" ref="D64:G64" si="5">SUM(D62:D63)</f>
        <v>7.8</v>
      </c>
      <c r="E64" s="46">
        <f t="shared" si="5"/>
        <v>8.01</v>
      </c>
      <c r="F64" s="46">
        <f t="shared" si="5"/>
        <v>48.3</v>
      </c>
      <c r="G64" s="46">
        <f t="shared" si="5"/>
        <v>246.67000000000002</v>
      </c>
      <c r="H64" s="63"/>
    </row>
    <row r="65" spans="1:8" s="5" customFormat="1" ht="13.5" thickBot="1">
      <c r="A65" s="100" t="s">
        <v>33</v>
      </c>
      <c r="B65" s="101"/>
      <c r="C65" s="64">
        <f>SUM(C64,C61,C54)</f>
        <v>1500</v>
      </c>
      <c r="D65" s="64">
        <f>SUM(D64,D61,D54)</f>
        <v>47.57</v>
      </c>
      <c r="E65" s="64">
        <f>SUM(E64,E61,E54)</f>
        <v>48.480000000000004</v>
      </c>
      <c r="F65" s="64">
        <f>SUM(F64,F61,F54)</f>
        <v>231.23</v>
      </c>
      <c r="G65" s="64">
        <f>SUM(G64,G61,G54)</f>
        <v>1517.23</v>
      </c>
      <c r="H65" s="65"/>
    </row>
    <row r="66" spans="1:8" s="5" customFormat="1">
      <c r="A66" s="102" t="s">
        <v>62</v>
      </c>
      <c r="B66" s="103"/>
      <c r="C66" s="103"/>
      <c r="D66" s="103"/>
      <c r="E66" s="103"/>
      <c r="F66" s="103"/>
      <c r="G66" s="103"/>
      <c r="H66" s="104"/>
    </row>
    <row r="67" spans="1:8">
      <c r="A67" s="82" t="s">
        <v>12</v>
      </c>
      <c r="B67" s="11" t="s">
        <v>63</v>
      </c>
      <c r="C67" s="45">
        <v>200</v>
      </c>
      <c r="D67" s="31">
        <v>11.48</v>
      </c>
      <c r="E67" s="31">
        <v>12.26</v>
      </c>
      <c r="F67" s="31">
        <v>14.8</v>
      </c>
      <c r="G67" s="30">
        <v>211.42</v>
      </c>
      <c r="H67" s="62">
        <v>311</v>
      </c>
    </row>
    <row r="68" spans="1:8">
      <c r="A68" s="82"/>
      <c r="B68" s="11" t="s">
        <v>64</v>
      </c>
      <c r="C68" s="45">
        <v>100</v>
      </c>
      <c r="D68" s="31">
        <v>6.83</v>
      </c>
      <c r="E68" s="31">
        <v>4.72</v>
      </c>
      <c r="F68" s="31">
        <v>54.19</v>
      </c>
      <c r="G68" s="30">
        <v>276.61</v>
      </c>
      <c r="H68" s="62">
        <v>270</v>
      </c>
    </row>
    <row r="69" spans="1:8">
      <c r="A69" s="82"/>
      <c r="B69" s="11" t="s">
        <v>37</v>
      </c>
      <c r="C69" s="45">
        <v>200</v>
      </c>
      <c r="D69" s="31">
        <v>0.26</v>
      </c>
      <c r="E69" s="31">
        <v>0</v>
      </c>
      <c r="F69" s="31">
        <v>7.24</v>
      </c>
      <c r="G69" s="30">
        <v>30.84</v>
      </c>
      <c r="H69" s="62" t="s">
        <v>163</v>
      </c>
    </row>
    <row r="70" spans="1:8" s="5" customFormat="1">
      <c r="A70" s="82" t="s">
        <v>17</v>
      </c>
      <c r="B70" s="97"/>
      <c r="C70" s="46">
        <f>SUM(C67:C69)</f>
        <v>500</v>
      </c>
      <c r="D70" s="46">
        <f t="shared" ref="D70:G70" si="6">SUM(D67:D69)</f>
        <v>18.570000000000004</v>
      </c>
      <c r="E70" s="46">
        <f t="shared" si="6"/>
        <v>16.98</v>
      </c>
      <c r="F70" s="46">
        <f t="shared" si="6"/>
        <v>76.22999999999999</v>
      </c>
      <c r="G70" s="46">
        <f t="shared" si="6"/>
        <v>518.87</v>
      </c>
      <c r="H70" s="63"/>
    </row>
    <row r="71" spans="1:8" ht="25.5">
      <c r="A71" s="82" t="s">
        <v>18</v>
      </c>
      <c r="B71" s="11" t="s">
        <v>67</v>
      </c>
      <c r="C71" s="45">
        <v>200</v>
      </c>
      <c r="D71" s="31">
        <v>2.2400000000000002</v>
      </c>
      <c r="E71" s="31">
        <v>4.22</v>
      </c>
      <c r="F71" s="31">
        <v>7.4</v>
      </c>
      <c r="G71" s="30">
        <v>107.26</v>
      </c>
      <c r="H71" s="32" t="s">
        <v>66</v>
      </c>
    </row>
    <row r="72" spans="1:8">
      <c r="A72" s="82"/>
      <c r="B72" s="11" t="s">
        <v>68</v>
      </c>
      <c r="C72" s="45">
        <v>90</v>
      </c>
      <c r="D72" s="31">
        <v>9.19</v>
      </c>
      <c r="E72" s="31">
        <v>10.62</v>
      </c>
      <c r="F72" s="31">
        <v>9.5299999999999994</v>
      </c>
      <c r="G72" s="30">
        <v>169.15</v>
      </c>
      <c r="H72" s="62">
        <v>410</v>
      </c>
    </row>
    <row r="73" spans="1:8">
      <c r="A73" s="82"/>
      <c r="B73" s="11" t="s">
        <v>70</v>
      </c>
      <c r="C73" s="45">
        <v>150</v>
      </c>
      <c r="D73" s="31">
        <v>10.9</v>
      </c>
      <c r="E73" s="31">
        <v>8.7100000000000009</v>
      </c>
      <c r="F73" s="31">
        <v>48.91</v>
      </c>
      <c r="G73" s="30">
        <v>266.49</v>
      </c>
      <c r="H73" s="32" t="s">
        <v>69</v>
      </c>
    </row>
    <row r="74" spans="1:8">
      <c r="A74" s="82"/>
      <c r="B74" s="11" t="s">
        <v>24</v>
      </c>
      <c r="C74" s="45">
        <v>200</v>
      </c>
      <c r="D74" s="31">
        <v>0.08</v>
      </c>
      <c r="E74" s="31">
        <v>0</v>
      </c>
      <c r="F74" s="31">
        <v>10.62</v>
      </c>
      <c r="G74" s="30">
        <v>40.44</v>
      </c>
      <c r="H74" s="62">
        <v>508</v>
      </c>
    </row>
    <row r="75" spans="1:8">
      <c r="A75" s="82"/>
      <c r="B75" s="11" t="s">
        <v>26</v>
      </c>
      <c r="C75" s="45">
        <v>30</v>
      </c>
      <c r="D75" s="31">
        <v>2.37</v>
      </c>
      <c r="E75" s="31">
        <v>0.3</v>
      </c>
      <c r="F75" s="31">
        <v>14.76</v>
      </c>
      <c r="G75" s="30">
        <v>70.5</v>
      </c>
      <c r="H75" s="62">
        <v>108</v>
      </c>
    </row>
    <row r="76" spans="1:8">
      <c r="A76" s="82"/>
      <c r="B76" s="11" t="s">
        <v>25</v>
      </c>
      <c r="C76" s="45">
        <v>30</v>
      </c>
      <c r="D76" s="31">
        <v>1.98</v>
      </c>
      <c r="E76" s="31">
        <v>0.36</v>
      </c>
      <c r="F76" s="31">
        <v>10.02</v>
      </c>
      <c r="G76" s="30">
        <v>52.2</v>
      </c>
      <c r="H76" s="62">
        <v>109</v>
      </c>
    </row>
    <row r="77" spans="1:8" s="5" customFormat="1">
      <c r="A77" s="82" t="s">
        <v>27</v>
      </c>
      <c r="B77" s="97"/>
      <c r="C77" s="46">
        <f>SUM(C71:C76)</f>
        <v>700</v>
      </c>
      <c r="D77" s="46">
        <f>SUM(D71:D76)</f>
        <v>26.759999999999998</v>
      </c>
      <c r="E77" s="46">
        <f>SUM(E71:E76)</f>
        <v>24.21</v>
      </c>
      <c r="F77" s="46">
        <f>SUM(F71:F76)</f>
        <v>101.24000000000001</v>
      </c>
      <c r="G77" s="46">
        <f>SUM(G71:G76)</f>
        <v>706.04000000000019</v>
      </c>
      <c r="H77" s="63"/>
    </row>
    <row r="78" spans="1:8" ht="16.5" customHeight="1">
      <c r="A78" s="82" t="s">
        <v>28</v>
      </c>
      <c r="B78" s="11" t="s">
        <v>72</v>
      </c>
      <c r="C78" s="45">
        <v>200</v>
      </c>
      <c r="D78" s="31">
        <v>0.2</v>
      </c>
      <c r="E78" s="31">
        <v>0.2</v>
      </c>
      <c r="F78" s="31">
        <v>22.8</v>
      </c>
      <c r="G78" s="30">
        <v>100</v>
      </c>
      <c r="H78" s="32" t="s">
        <v>71</v>
      </c>
    </row>
    <row r="79" spans="1:8">
      <c r="A79" s="82"/>
      <c r="B79" s="11" t="s">
        <v>74</v>
      </c>
      <c r="C79" s="45">
        <v>100</v>
      </c>
      <c r="D79" s="31">
        <v>7.45</v>
      </c>
      <c r="E79" s="31">
        <v>7.67</v>
      </c>
      <c r="F79" s="31">
        <v>28.21</v>
      </c>
      <c r="G79" s="30">
        <v>286.49</v>
      </c>
      <c r="H79" s="32" t="s">
        <v>73</v>
      </c>
    </row>
    <row r="80" spans="1:8" s="5" customFormat="1">
      <c r="A80" s="82" t="s">
        <v>32</v>
      </c>
      <c r="B80" s="97"/>
      <c r="C80" s="46">
        <f>SUM(C78:C79)</f>
        <v>300</v>
      </c>
      <c r="D80" s="46">
        <f t="shared" ref="D80:G80" si="7">SUM(D78:D79)</f>
        <v>7.65</v>
      </c>
      <c r="E80" s="46">
        <f t="shared" si="7"/>
        <v>7.87</v>
      </c>
      <c r="F80" s="46">
        <f t="shared" si="7"/>
        <v>51.010000000000005</v>
      </c>
      <c r="G80" s="46">
        <f t="shared" si="7"/>
        <v>386.49</v>
      </c>
      <c r="H80" s="63"/>
    </row>
    <row r="81" spans="1:8" s="5" customFormat="1" ht="13.5" thickBot="1">
      <c r="A81" s="100" t="s">
        <v>33</v>
      </c>
      <c r="B81" s="101"/>
      <c r="C81" s="64">
        <f>SUM(C80,C77,C70)</f>
        <v>1500</v>
      </c>
      <c r="D81" s="64">
        <f>SUM(D80,D77,D70)</f>
        <v>52.980000000000004</v>
      </c>
      <c r="E81" s="64">
        <f>SUM(E80,E77,E70)</f>
        <v>49.06</v>
      </c>
      <c r="F81" s="64">
        <f>SUM(F80,F77,F70)</f>
        <v>228.48</v>
      </c>
      <c r="G81" s="64">
        <f>SUM(G80,G77,G70)</f>
        <v>1611.4</v>
      </c>
      <c r="H81" s="65"/>
    </row>
    <row r="82" spans="1:8" s="5" customFormat="1">
      <c r="A82" s="102" t="s">
        <v>75</v>
      </c>
      <c r="B82" s="103"/>
      <c r="C82" s="103"/>
      <c r="D82" s="103"/>
      <c r="E82" s="103"/>
      <c r="F82" s="103"/>
      <c r="G82" s="103"/>
      <c r="H82" s="104"/>
    </row>
    <row r="83" spans="1:8">
      <c r="A83" s="82" t="s">
        <v>12</v>
      </c>
      <c r="B83" s="11" t="s">
        <v>76</v>
      </c>
      <c r="C83" s="45">
        <v>200</v>
      </c>
      <c r="D83" s="31">
        <v>6.9</v>
      </c>
      <c r="E83" s="31">
        <v>8.0399999999999991</v>
      </c>
      <c r="F83" s="31">
        <v>19.34</v>
      </c>
      <c r="G83" s="30">
        <v>156.1</v>
      </c>
      <c r="H83" s="62">
        <v>165</v>
      </c>
    </row>
    <row r="84" spans="1:8">
      <c r="A84" s="82"/>
      <c r="B84" s="11" t="s">
        <v>77</v>
      </c>
      <c r="C84" s="45">
        <v>100</v>
      </c>
      <c r="D84" s="31">
        <v>8.74</v>
      </c>
      <c r="E84" s="31">
        <v>8.65</v>
      </c>
      <c r="F84" s="31">
        <v>47.43</v>
      </c>
      <c r="G84" s="30">
        <v>313.97000000000003</v>
      </c>
      <c r="H84" s="62">
        <v>563</v>
      </c>
    </row>
    <row r="85" spans="1:8">
      <c r="A85" s="82"/>
      <c r="B85" s="11" t="s">
        <v>16</v>
      </c>
      <c r="C85" s="45">
        <v>200</v>
      </c>
      <c r="D85" s="31">
        <v>0.2</v>
      </c>
      <c r="E85" s="31">
        <v>0</v>
      </c>
      <c r="F85" s="31">
        <v>7.02</v>
      </c>
      <c r="G85" s="30">
        <v>28.46</v>
      </c>
      <c r="H85" s="62" t="s">
        <v>162</v>
      </c>
    </row>
    <row r="86" spans="1:8" s="5" customFormat="1">
      <c r="A86" s="82" t="s">
        <v>17</v>
      </c>
      <c r="B86" s="97"/>
      <c r="C86" s="46">
        <f>SUM(C83:C85)</f>
        <v>500</v>
      </c>
      <c r="D86" s="46">
        <f t="shared" ref="D86:G86" si="8">SUM(D83:D85)</f>
        <v>15.84</v>
      </c>
      <c r="E86" s="46">
        <f t="shared" si="8"/>
        <v>16.689999999999998</v>
      </c>
      <c r="F86" s="46">
        <f t="shared" si="8"/>
        <v>73.789999999999992</v>
      </c>
      <c r="G86" s="46">
        <f t="shared" si="8"/>
        <v>498.53000000000003</v>
      </c>
      <c r="H86" s="63"/>
    </row>
    <row r="87" spans="1:8" ht="15.75" customHeight="1">
      <c r="A87" s="82" t="s">
        <v>18</v>
      </c>
      <c r="B87" s="11" t="s">
        <v>160</v>
      </c>
      <c r="C87" s="45">
        <v>200</v>
      </c>
      <c r="D87" s="31">
        <v>2.84</v>
      </c>
      <c r="E87" s="31">
        <v>4.4000000000000004</v>
      </c>
      <c r="F87" s="31">
        <v>18.100000000000001</v>
      </c>
      <c r="G87" s="30">
        <v>106.4</v>
      </c>
      <c r="H87" s="32" t="s">
        <v>79</v>
      </c>
    </row>
    <row r="88" spans="1:8">
      <c r="A88" s="82"/>
      <c r="B88" s="11" t="s">
        <v>80</v>
      </c>
      <c r="C88" s="45">
        <v>90</v>
      </c>
      <c r="D88" s="31">
        <v>12.12</v>
      </c>
      <c r="E88" s="31">
        <v>12</v>
      </c>
      <c r="F88" s="31">
        <v>6.35</v>
      </c>
      <c r="G88" s="30">
        <v>193.49</v>
      </c>
      <c r="H88" s="62">
        <v>372</v>
      </c>
    </row>
    <row r="89" spans="1:8">
      <c r="A89" s="82"/>
      <c r="B89" s="11" t="s">
        <v>81</v>
      </c>
      <c r="C89" s="45">
        <v>150</v>
      </c>
      <c r="D89" s="31">
        <v>3.03</v>
      </c>
      <c r="E89" s="31">
        <v>7.56</v>
      </c>
      <c r="F89" s="31">
        <v>29.29</v>
      </c>
      <c r="G89" s="30">
        <v>182.62</v>
      </c>
      <c r="H89" s="62">
        <v>173</v>
      </c>
    </row>
    <row r="90" spans="1:8">
      <c r="A90" s="82"/>
      <c r="B90" s="11" t="s">
        <v>83</v>
      </c>
      <c r="C90" s="45">
        <v>200</v>
      </c>
      <c r="D90" s="31">
        <v>0</v>
      </c>
      <c r="E90" s="31">
        <v>0</v>
      </c>
      <c r="F90" s="31">
        <v>19</v>
      </c>
      <c r="G90" s="30">
        <v>75</v>
      </c>
      <c r="H90" s="32" t="s">
        <v>82</v>
      </c>
    </row>
    <row r="91" spans="1:8">
      <c r="A91" s="82"/>
      <c r="B91" s="11" t="s">
        <v>26</v>
      </c>
      <c r="C91" s="45">
        <v>30</v>
      </c>
      <c r="D91" s="31">
        <v>2.37</v>
      </c>
      <c r="E91" s="31">
        <v>0.3</v>
      </c>
      <c r="F91" s="31">
        <v>14.76</v>
      </c>
      <c r="G91" s="30">
        <v>70.5</v>
      </c>
      <c r="H91" s="62">
        <v>108</v>
      </c>
    </row>
    <row r="92" spans="1:8">
      <c r="A92" s="82"/>
      <c r="B92" s="11" t="s">
        <v>25</v>
      </c>
      <c r="C92" s="45">
        <v>30</v>
      </c>
      <c r="D92" s="31">
        <v>1.98</v>
      </c>
      <c r="E92" s="31">
        <v>0.36</v>
      </c>
      <c r="F92" s="31">
        <v>10.02</v>
      </c>
      <c r="G92" s="30">
        <v>52.2</v>
      </c>
      <c r="H92" s="62">
        <v>109</v>
      </c>
    </row>
    <row r="93" spans="1:8" s="5" customFormat="1">
      <c r="A93" s="82" t="s">
        <v>27</v>
      </c>
      <c r="B93" s="97"/>
      <c r="C93" s="46">
        <f>SUM(C87:C92)</f>
        <v>700</v>
      </c>
      <c r="D93" s="46">
        <f>SUM(D87:D92)</f>
        <v>22.34</v>
      </c>
      <c r="E93" s="46">
        <f>SUM(E87:E92)</f>
        <v>24.619999999999997</v>
      </c>
      <c r="F93" s="46">
        <f>SUM(F87:F92)</f>
        <v>97.52000000000001</v>
      </c>
      <c r="G93" s="46">
        <f>SUM(G87:G92)</f>
        <v>680.21</v>
      </c>
      <c r="H93" s="63"/>
    </row>
    <row r="94" spans="1:8" ht="15" customHeight="1">
      <c r="A94" s="82" t="s">
        <v>28</v>
      </c>
      <c r="B94" s="11" t="s">
        <v>84</v>
      </c>
      <c r="C94" s="45">
        <v>200</v>
      </c>
      <c r="D94" s="31">
        <v>0</v>
      </c>
      <c r="E94" s="31">
        <v>0</v>
      </c>
      <c r="F94" s="31">
        <v>6.98</v>
      </c>
      <c r="G94" s="30">
        <v>26.54</v>
      </c>
      <c r="H94" s="62">
        <v>503</v>
      </c>
    </row>
    <row r="95" spans="1:8" ht="15" customHeight="1">
      <c r="A95" s="82"/>
      <c r="B95" s="11" t="s">
        <v>86</v>
      </c>
      <c r="C95" s="45">
        <v>100</v>
      </c>
      <c r="D95" s="31">
        <v>7.27</v>
      </c>
      <c r="E95" s="31">
        <v>7.76</v>
      </c>
      <c r="F95" s="31">
        <v>38.47</v>
      </c>
      <c r="G95" s="30">
        <v>239.67</v>
      </c>
      <c r="H95" s="32" t="s">
        <v>85</v>
      </c>
    </row>
    <row r="96" spans="1:8" s="5" customFormat="1">
      <c r="A96" s="82" t="s">
        <v>32</v>
      </c>
      <c r="B96" s="97"/>
      <c r="C96" s="46">
        <f>SUM(C94:C95)</f>
        <v>300</v>
      </c>
      <c r="D96" s="46">
        <f t="shared" ref="D96:G96" si="9">SUM(D94:D95)</f>
        <v>7.27</v>
      </c>
      <c r="E96" s="46">
        <f t="shared" si="9"/>
        <v>7.76</v>
      </c>
      <c r="F96" s="46">
        <f t="shared" si="9"/>
        <v>45.45</v>
      </c>
      <c r="G96" s="46">
        <f t="shared" si="9"/>
        <v>266.20999999999998</v>
      </c>
      <c r="H96" s="63"/>
    </row>
    <row r="97" spans="1:8" s="5" customFormat="1" ht="13.5" thickBot="1">
      <c r="A97" s="100" t="s">
        <v>33</v>
      </c>
      <c r="B97" s="101"/>
      <c r="C97" s="64">
        <f>SUM(C96,C93,C86)</f>
        <v>1500</v>
      </c>
      <c r="D97" s="64">
        <f>SUM(D96,D93,D86)</f>
        <v>45.45</v>
      </c>
      <c r="E97" s="64">
        <f>SUM(E96,E93,E86)</f>
        <v>49.069999999999993</v>
      </c>
      <c r="F97" s="64">
        <f>SUM(F96,F93,F86)</f>
        <v>216.76000000000002</v>
      </c>
      <c r="G97" s="64">
        <f>SUM(G96,G93,G86)</f>
        <v>1444.95</v>
      </c>
      <c r="H97" s="65"/>
    </row>
    <row r="98" spans="1:8" s="5" customFormat="1">
      <c r="A98" s="102" t="s">
        <v>87</v>
      </c>
      <c r="B98" s="103"/>
      <c r="C98" s="103"/>
      <c r="D98" s="103"/>
      <c r="E98" s="103"/>
      <c r="F98" s="103"/>
      <c r="G98" s="103"/>
      <c r="H98" s="104"/>
    </row>
    <row r="99" spans="1:8" ht="17.25" customHeight="1">
      <c r="A99" s="82" t="s">
        <v>12</v>
      </c>
      <c r="B99" s="11" t="s">
        <v>88</v>
      </c>
      <c r="C99" s="45">
        <v>200</v>
      </c>
      <c r="D99" s="31">
        <v>8.1</v>
      </c>
      <c r="E99" s="31">
        <v>5.04</v>
      </c>
      <c r="F99" s="31">
        <v>29.56</v>
      </c>
      <c r="G99" s="30">
        <v>203.14</v>
      </c>
      <c r="H99" s="62">
        <v>70</v>
      </c>
    </row>
    <row r="100" spans="1:8">
      <c r="A100" s="82"/>
      <c r="B100" s="11" t="s">
        <v>89</v>
      </c>
      <c r="C100" s="45">
        <v>40</v>
      </c>
      <c r="D100" s="31">
        <v>3</v>
      </c>
      <c r="E100" s="31">
        <v>1.1599999999999999</v>
      </c>
      <c r="F100" s="31">
        <v>20.56</v>
      </c>
      <c r="G100" s="30">
        <v>104.8</v>
      </c>
      <c r="H100" s="62">
        <v>111</v>
      </c>
    </row>
    <row r="101" spans="1:8">
      <c r="A101" s="82"/>
      <c r="B101" s="11" t="s">
        <v>91</v>
      </c>
      <c r="C101" s="45">
        <v>10</v>
      </c>
      <c r="D101" s="31">
        <v>2.3199999999999998</v>
      </c>
      <c r="E101" s="31">
        <v>2.95</v>
      </c>
      <c r="F101" s="31">
        <v>0</v>
      </c>
      <c r="G101" s="30">
        <v>36.4</v>
      </c>
      <c r="H101" s="32" t="s">
        <v>90</v>
      </c>
    </row>
    <row r="102" spans="1:8">
      <c r="A102" s="82"/>
      <c r="B102" s="11" t="s">
        <v>92</v>
      </c>
      <c r="C102" s="45">
        <v>10</v>
      </c>
      <c r="D102" s="31">
        <v>0.13</v>
      </c>
      <c r="E102" s="31">
        <v>6.15</v>
      </c>
      <c r="F102" s="31">
        <v>0.17</v>
      </c>
      <c r="G102" s="30">
        <v>56.6</v>
      </c>
      <c r="H102" s="62">
        <v>105</v>
      </c>
    </row>
    <row r="103" spans="1:8">
      <c r="A103" s="82"/>
      <c r="B103" s="11" t="s">
        <v>15</v>
      </c>
      <c r="C103" s="45">
        <v>40</v>
      </c>
      <c r="D103" s="31">
        <v>3</v>
      </c>
      <c r="E103" s="31">
        <v>4.72</v>
      </c>
      <c r="F103" s="31">
        <v>19.96</v>
      </c>
      <c r="G103" s="30">
        <v>166.84</v>
      </c>
      <c r="H103" s="62">
        <v>590</v>
      </c>
    </row>
    <row r="104" spans="1:8">
      <c r="A104" s="82"/>
      <c r="B104" s="11" t="s">
        <v>93</v>
      </c>
      <c r="C104" s="45">
        <v>200</v>
      </c>
      <c r="D104" s="31">
        <v>0.2</v>
      </c>
      <c r="E104" s="31">
        <v>0</v>
      </c>
      <c r="F104" s="31">
        <v>7.02</v>
      </c>
      <c r="G104" s="30">
        <v>28.46</v>
      </c>
      <c r="H104" s="62">
        <v>493</v>
      </c>
    </row>
    <row r="105" spans="1:8" s="5" customFormat="1">
      <c r="A105" s="82" t="s">
        <v>17</v>
      </c>
      <c r="B105" s="97"/>
      <c r="C105" s="46">
        <f>SUM(C99:C104)</f>
        <v>500</v>
      </c>
      <c r="D105" s="46">
        <f t="shared" ref="D105:G105" si="10">SUM(D99:D104)</f>
        <v>16.75</v>
      </c>
      <c r="E105" s="46">
        <f t="shared" si="10"/>
        <v>20.02</v>
      </c>
      <c r="F105" s="46">
        <f t="shared" si="10"/>
        <v>77.27</v>
      </c>
      <c r="G105" s="46">
        <f t="shared" si="10"/>
        <v>596.24</v>
      </c>
      <c r="H105" s="63"/>
    </row>
    <row r="106" spans="1:8" ht="25.5">
      <c r="A106" s="82" t="s">
        <v>18</v>
      </c>
      <c r="B106" s="11" t="s">
        <v>95</v>
      </c>
      <c r="C106" s="45">
        <v>200</v>
      </c>
      <c r="D106" s="31">
        <v>2.54</v>
      </c>
      <c r="E106" s="31">
        <v>4.9400000000000004</v>
      </c>
      <c r="F106" s="31">
        <v>9.82</v>
      </c>
      <c r="G106" s="30">
        <v>99.08</v>
      </c>
      <c r="H106" s="32" t="s">
        <v>94</v>
      </c>
    </row>
    <row r="107" spans="1:8">
      <c r="A107" s="82"/>
      <c r="B107" s="11" t="s">
        <v>22</v>
      </c>
      <c r="C107" s="45">
        <v>90</v>
      </c>
      <c r="D107" s="31">
        <v>6.44</v>
      </c>
      <c r="E107" s="31">
        <v>10.95</v>
      </c>
      <c r="F107" s="31">
        <v>6.13</v>
      </c>
      <c r="G107" s="30">
        <v>157.22999999999999</v>
      </c>
      <c r="H107" s="32" t="s">
        <v>21</v>
      </c>
    </row>
    <row r="108" spans="1:8">
      <c r="A108" s="82"/>
      <c r="B108" s="11" t="s">
        <v>96</v>
      </c>
      <c r="C108" s="45">
        <v>150</v>
      </c>
      <c r="D108" s="31">
        <v>8.8000000000000007</v>
      </c>
      <c r="E108" s="31">
        <v>6.91</v>
      </c>
      <c r="F108" s="31">
        <v>49.55</v>
      </c>
      <c r="G108" s="30">
        <v>271.39999999999998</v>
      </c>
      <c r="H108" s="62">
        <v>291</v>
      </c>
    </row>
    <row r="109" spans="1:8">
      <c r="A109" s="82"/>
      <c r="B109" s="11" t="s">
        <v>24</v>
      </c>
      <c r="C109" s="45">
        <v>200</v>
      </c>
      <c r="D109" s="31">
        <v>0.08</v>
      </c>
      <c r="E109" s="31">
        <v>0</v>
      </c>
      <c r="F109" s="31">
        <v>10.62</v>
      </c>
      <c r="G109" s="30">
        <v>40.44</v>
      </c>
      <c r="H109" s="62">
        <v>508</v>
      </c>
    </row>
    <row r="110" spans="1:8">
      <c r="A110" s="82"/>
      <c r="B110" s="11" t="s">
        <v>26</v>
      </c>
      <c r="C110" s="45">
        <v>30</v>
      </c>
      <c r="D110" s="31">
        <v>2.37</v>
      </c>
      <c r="E110" s="31">
        <v>0.3</v>
      </c>
      <c r="F110" s="31">
        <v>14.76</v>
      </c>
      <c r="G110" s="30">
        <v>70.5</v>
      </c>
      <c r="H110" s="62">
        <v>108</v>
      </c>
    </row>
    <row r="111" spans="1:8">
      <c r="A111" s="82"/>
      <c r="B111" s="11" t="s">
        <v>25</v>
      </c>
      <c r="C111" s="45">
        <v>30</v>
      </c>
      <c r="D111" s="31">
        <v>1.98</v>
      </c>
      <c r="E111" s="31">
        <v>0.36</v>
      </c>
      <c r="F111" s="31">
        <v>10.02</v>
      </c>
      <c r="G111" s="30">
        <v>52.2</v>
      </c>
      <c r="H111" s="62">
        <v>109</v>
      </c>
    </row>
    <row r="112" spans="1:8" s="5" customFormat="1">
      <c r="A112" s="82" t="s">
        <v>27</v>
      </c>
      <c r="B112" s="97"/>
      <c r="C112" s="46">
        <f>SUM(C106:C111)</f>
        <v>700</v>
      </c>
      <c r="D112" s="46">
        <f>SUM(D106:D111)</f>
        <v>22.21</v>
      </c>
      <c r="E112" s="46">
        <f>SUM(E106:E111)</f>
        <v>23.46</v>
      </c>
      <c r="F112" s="46">
        <f>SUM(F106:F111)</f>
        <v>100.9</v>
      </c>
      <c r="G112" s="46">
        <f>SUM(G106:G111)</f>
        <v>690.85000000000014</v>
      </c>
      <c r="H112" s="63"/>
    </row>
    <row r="113" spans="1:8">
      <c r="A113" s="82" t="s">
        <v>28</v>
      </c>
      <c r="B113" s="11" t="s">
        <v>29</v>
      </c>
      <c r="C113" s="45">
        <v>200</v>
      </c>
      <c r="D113" s="31">
        <v>0</v>
      </c>
      <c r="E113" s="31">
        <v>0</v>
      </c>
      <c r="F113" s="31">
        <v>22</v>
      </c>
      <c r="G113" s="30">
        <v>95</v>
      </c>
      <c r="H113" s="62">
        <v>614</v>
      </c>
    </row>
    <row r="114" spans="1:8" ht="25.5" customHeight="1">
      <c r="A114" s="82"/>
      <c r="B114" s="11" t="s">
        <v>31</v>
      </c>
      <c r="C114" s="45">
        <v>100</v>
      </c>
      <c r="D114" s="31">
        <v>7.54</v>
      </c>
      <c r="E114" s="31">
        <v>7.87</v>
      </c>
      <c r="F114" s="31">
        <v>29.16</v>
      </c>
      <c r="G114" s="30">
        <v>235.4</v>
      </c>
      <c r="H114" s="32" t="s">
        <v>30</v>
      </c>
    </row>
    <row r="115" spans="1:8" s="5" customFormat="1">
      <c r="A115" s="82" t="s">
        <v>32</v>
      </c>
      <c r="B115" s="97"/>
      <c r="C115" s="46">
        <f>SUM(C113:C114)</f>
        <v>300</v>
      </c>
      <c r="D115" s="46">
        <f>SUM(D113:D114)</f>
        <v>7.54</v>
      </c>
      <c r="E115" s="46">
        <f>SUM(E113:E114)</f>
        <v>7.87</v>
      </c>
      <c r="F115" s="46">
        <f>SUM(F113:F114)</f>
        <v>51.16</v>
      </c>
      <c r="G115" s="46">
        <f>SUM(G113:G114)</f>
        <v>330.4</v>
      </c>
      <c r="H115" s="63"/>
    </row>
    <row r="116" spans="1:8" s="5" customFormat="1" ht="13.5" thickBot="1">
      <c r="A116" s="100" t="s">
        <v>33</v>
      </c>
      <c r="B116" s="101"/>
      <c r="C116" s="64">
        <f>SUM(C115,C112,C105)</f>
        <v>1500</v>
      </c>
      <c r="D116" s="64">
        <f>SUM(D115,D112,D105)</f>
        <v>46.5</v>
      </c>
      <c r="E116" s="64">
        <f>SUM(E115,E112,E105)</f>
        <v>51.35</v>
      </c>
      <c r="F116" s="64">
        <f>SUM(F115,F112,F105)</f>
        <v>229.32999999999998</v>
      </c>
      <c r="G116" s="64">
        <f>SUM(G115,G112,G105)</f>
        <v>1617.4900000000002</v>
      </c>
      <c r="H116" s="65"/>
    </row>
    <row r="117" spans="1:8" s="5" customFormat="1">
      <c r="A117" s="102" t="s">
        <v>97</v>
      </c>
      <c r="B117" s="103"/>
      <c r="C117" s="103"/>
      <c r="D117" s="103"/>
      <c r="E117" s="103"/>
      <c r="F117" s="103"/>
      <c r="G117" s="103"/>
      <c r="H117" s="104"/>
    </row>
    <row r="118" spans="1:8">
      <c r="A118" s="82" t="s">
        <v>12</v>
      </c>
      <c r="B118" s="11" t="s">
        <v>98</v>
      </c>
      <c r="C118" s="45">
        <v>140</v>
      </c>
      <c r="D118" s="31">
        <v>11.54</v>
      </c>
      <c r="E118" s="31">
        <v>11.57</v>
      </c>
      <c r="F118" s="31">
        <v>21.02</v>
      </c>
      <c r="G118" s="30">
        <v>258.85000000000002</v>
      </c>
      <c r="H118" s="62">
        <v>302</v>
      </c>
    </row>
    <row r="119" spans="1:8">
      <c r="A119" s="82"/>
      <c r="B119" s="11" t="s">
        <v>99</v>
      </c>
      <c r="C119" s="45">
        <v>100</v>
      </c>
      <c r="D119" s="31">
        <v>0.4</v>
      </c>
      <c r="E119" s="31">
        <v>0.4</v>
      </c>
      <c r="F119" s="31">
        <v>9.8000000000000007</v>
      </c>
      <c r="G119" s="30">
        <v>47</v>
      </c>
      <c r="H119" s="62">
        <v>112</v>
      </c>
    </row>
    <row r="120" spans="1:8">
      <c r="A120" s="82"/>
      <c r="B120" s="11" t="s">
        <v>14</v>
      </c>
      <c r="C120" s="45">
        <v>60</v>
      </c>
      <c r="D120" s="31">
        <v>4.5999999999999996</v>
      </c>
      <c r="E120" s="31">
        <v>4.16</v>
      </c>
      <c r="F120" s="31">
        <v>25.9</v>
      </c>
      <c r="G120" s="30">
        <v>121.5</v>
      </c>
      <c r="H120" s="62">
        <v>95</v>
      </c>
    </row>
    <row r="121" spans="1:8">
      <c r="A121" s="82"/>
      <c r="B121" s="11" t="s">
        <v>37</v>
      </c>
      <c r="C121" s="45">
        <v>200</v>
      </c>
      <c r="D121" s="31">
        <v>0.26</v>
      </c>
      <c r="E121" s="31">
        <v>0</v>
      </c>
      <c r="F121" s="31">
        <v>7.24</v>
      </c>
      <c r="G121" s="30">
        <v>30.84</v>
      </c>
      <c r="H121" s="62" t="s">
        <v>163</v>
      </c>
    </row>
    <row r="122" spans="1:8" s="5" customFormat="1">
      <c r="A122" s="82" t="s">
        <v>17</v>
      </c>
      <c r="B122" s="97"/>
      <c r="C122" s="46">
        <f>SUM(C118:C121)</f>
        <v>500</v>
      </c>
      <c r="D122" s="46">
        <f t="shared" ref="D122:G122" si="11">SUM(D118:D121)</f>
        <v>16.8</v>
      </c>
      <c r="E122" s="46">
        <f t="shared" si="11"/>
        <v>16.130000000000003</v>
      </c>
      <c r="F122" s="46">
        <f t="shared" si="11"/>
        <v>63.96</v>
      </c>
      <c r="G122" s="46">
        <f t="shared" si="11"/>
        <v>458.19</v>
      </c>
      <c r="H122" s="63"/>
    </row>
    <row r="123" spans="1:8">
      <c r="A123" s="82" t="s">
        <v>18</v>
      </c>
      <c r="B123" s="11" t="s">
        <v>102</v>
      </c>
      <c r="C123" s="45">
        <v>200</v>
      </c>
      <c r="D123" s="31">
        <v>2.52</v>
      </c>
      <c r="E123" s="31">
        <v>3.38</v>
      </c>
      <c r="F123" s="31">
        <v>6.92</v>
      </c>
      <c r="G123" s="30">
        <v>105.88</v>
      </c>
      <c r="H123" s="32" t="s">
        <v>101</v>
      </c>
    </row>
    <row r="124" spans="1:8">
      <c r="A124" s="82"/>
      <c r="B124" s="11" t="s">
        <v>103</v>
      </c>
      <c r="C124" s="45">
        <v>240</v>
      </c>
      <c r="D124" s="31">
        <v>19.07</v>
      </c>
      <c r="E124" s="31">
        <v>24.38</v>
      </c>
      <c r="F124" s="31">
        <v>58.87</v>
      </c>
      <c r="G124" s="30">
        <v>540.33000000000004</v>
      </c>
      <c r="H124" s="62">
        <v>265</v>
      </c>
    </row>
    <row r="125" spans="1:8">
      <c r="A125" s="82"/>
      <c r="B125" s="11" t="s">
        <v>58</v>
      </c>
      <c r="C125" s="45">
        <v>200</v>
      </c>
      <c r="D125" s="31">
        <v>0.32</v>
      </c>
      <c r="E125" s="31">
        <v>0.14000000000000001</v>
      </c>
      <c r="F125" s="31">
        <v>11.46</v>
      </c>
      <c r="G125" s="30">
        <v>48.32</v>
      </c>
      <c r="H125" s="62">
        <v>519</v>
      </c>
    </row>
    <row r="126" spans="1:8">
      <c r="A126" s="82"/>
      <c r="B126" s="11" t="s">
        <v>26</v>
      </c>
      <c r="C126" s="45">
        <v>30</v>
      </c>
      <c r="D126" s="31">
        <v>2.37</v>
      </c>
      <c r="E126" s="31">
        <v>0.3</v>
      </c>
      <c r="F126" s="31">
        <v>14.76</v>
      </c>
      <c r="G126" s="30">
        <v>70.5</v>
      </c>
      <c r="H126" s="62">
        <v>108</v>
      </c>
    </row>
    <row r="127" spans="1:8">
      <c r="A127" s="82"/>
      <c r="B127" s="11" t="s">
        <v>25</v>
      </c>
      <c r="C127" s="45">
        <v>30</v>
      </c>
      <c r="D127" s="31">
        <v>1.98</v>
      </c>
      <c r="E127" s="31">
        <v>0.36</v>
      </c>
      <c r="F127" s="31">
        <v>10.02</v>
      </c>
      <c r="G127" s="30">
        <v>52.2</v>
      </c>
      <c r="H127" s="62">
        <v>109</v>
      </c>
    </row>
    <row r="128" spans="1:8" s="5" customFormat="1">
      <c r="A128" s="82" t="s">
        <v>27</v>
      </c>
      <c r="B128" s="97"/>
      <c r="C128" s="46">
        <f>SUM(C123:C127)</f>
        <v>700</v>
      </c>
      <c r="D128" s="46">
        <f>SUM(D123:D127)</f>
        <v>26.26</v>
      </c>
      <c r="E128" s="46">
        <f>SUM(E123:E127)</f>
        <v>28.56</v>
      </c>
      <c r="F128" s="46">
        <f>SUM(F123:F127)</f>
        <v>102.03</v>
      </c>
      <c r="G128" s="46">
        <f>SUM(G123:G127)</f>
        <v>817.23000000000013</v>
      </c>
      <c r="H128" s="63"/>
    </row>
    <row r="129" spans="1:8">
      <c r="A129" s="82" t="s">
        <v>28</v>
      </c>
      <c r="B129" s="11" t="s">
        <v>60</v>
      </c>
      <c r="C129" s="45">
        <v>200</v>
      </c>
      <c r="D129" s="31">
        <v>0.3</v>
      </c>
      <c r="E129" s="31">
        <v>0.12</v>
      </c>
      <c r="F129" s="31">
        <v>9.18</v>
      </c>
      <c r="G129" s="30">
        <v>39.74</v>
      </c>
      <c r="H129" s="32" t="s">
        <v>59</v>
      </c>
    </row>
    <row r="130" spans="1:8">
      <c r="A130" s="82"/>
      <c r="B130" s="11" t="s">
        <v>86</v>
      </c>
      <c r="C130" s="45">
        <v>100</v>
      </c>
      <c r="D130" s="31">
        <v>7.27</v>
      </c>
      <c r="E130" s="31">
        <v>7.76</v>
      </c>
      <c r="F130" s="31">
        <v>38.47</v>
      </c>
      <c r="G130" s="30">
        <v>239.67</v>
      </c>
      <c r="H130" s="32" t="s">
        <v>85</v>
      </c>
    </row>
    <row r="131" spans="1:8" s="5" customFormat="1">
      <c r="A131" s="82" t="s">
        <v>32</v>
      </c>
      <c r="B131" s="97"/>
      <c r="C131" s="46">
        <f>SUM(C129:C130)</f>
        <v>300</v>
      </c>
      <c r="D131" s="46">
        <f t="shared" ref="D131:G131" si="12">SUM(D129:D130)</f>
        <v>7.5699999999999994</v>
      </c>
      <c r="E131" s="46">
        <f t="shared" si="12"/>
        <v>7.88</v>
      </c>
      <c r="F131" s="46">
        <f t="shared" si="12"/>
        <v>47.65</v>
      </c>
      <c r="G131" s="46">
        <f t="shared" si="12"/>
        <v>279.40999999999997</v>
      </c>
      <c r="H131" s="63"/>
    </row>
    <row r="132" spans="1:8" s="5" customFormat="1" ht="13.5" thickBot="1">
      <c r="A132" s="100" t="s">
        <v>33</v>
      </c>
      <c r="B132" s="101"/>
      <c r="C132" s="64">
        <f>SUM(C131,C128,C122)</f>
        <v>1500</v>
      </c>
      <c r="D132" s="64">
        <f>SUM(D131,D128,D122)</f>
        <v>50.629999999999995</v>
      </c>
      <c r="E132" s="64">
        <f>SUM(E131,E128,E122)</f>
        <v>52.57</v>
      </c>
      <c r="F132" s="64">
        <f>SUM(F131,F128,F122)</f>
        <v>213.64000000000001</v>
      </c>
      <c r="G132" s="64">
        <f>SUM(G131,G128,G122)</f>
        <v>1554.8300000000002</v>
      </c>
      <c r="H132" s="65"/>
    </row>
    <row r="133" spans="1:8" s="5" customFormat="1">
      <c r="A133" s="102" t="s">
        <v>104</v>
      </c>
      <c r="B133" s="103"/>
      <c r="C133" s="103"/>
      <c r="D133" s="103"/>
      <c r="E133" s="103"/>
      <c r="F133" s="103"/>
      <c r="G133" s="103"/>
      <c r="H133" s="104"/>
    </row>
    <row r="134" spans="1:8">
      <c r="A134" s="82" t="s">
        <v>12</v>
      </c>
      <c r="B134" s="11" t="s">
        <v>106</v>
      </c>
      <c r="C134" s="45">
        <v>90</v>
      </c>
      <c r="D134" s="31">
        <v>10.8</v>
      </c>
      <c r="E134" s="31">
        <v>7.75</v>
      </c>
      <c r="F134" s="31">
        <v>8.4700000000000006</v>
      </c>
      <c r="G134" s="30">
        <v>109.78</v>
      </c>
      <c r="H134" s="32" t="s">
        <v>105</v>
      </c>
    </row>
    <row r="135" spans="1:8">
      <c r="A135" s="82"/>
      <c r="B135" s="11" t="s">
        <v>107</v>
      </c>
      <c r="C135" s="45">
        <v>150</v>
      </c>
      <c r="D135" s="31">
        <v>3.75</v>
      </c>
      <c r="E135" s="31">
        <v>4.13</v>
      </c>
      <c r="F135" s="31">
        <v>29.79</v>
      </c>
      <c r="G135" s="30">
        <v>162.85</v>
      </c>
      <c r="H135" s="62">
        <v>58</v>
      </c>
    </row>
    <row r="136" spans="1:8">
      <c r="A136" s="82"/>
      <c r="B136" s="11" t="s">
        <v>108</v>
      </c>
      <c r="C136" s="45">
        <v>60</v>
      </c>
      <c r="D136" s="31">
        <v>4.37</v>
      </c>
      <c r="E136" s="31">
        <v>4.13</v>
      </c>
      <c r="F136" s="31">
        <v>34.61</v>
      </c>
      <c r="G136" s="30">
        <v>191.48</v>
      </c>
      <c r="H136" s="62">
        <v>565</v>
      </c>
    </row>
    <row r="137" spans="1:8">
      <c r="A137" s="82"/>
      <c r="B137" s="11" t="s">
        <v>16</v>
      </c>
      <c r="C137" s="45">
        <v>200</v>
      </c>
      <c r="D137" s="31">
        <v>0.2</v>
      </c>
      <c r="E137" s="31">
        <v>0</v>
      </c>
      <c r="F137" s="31">
        <v>7.02</v>
      </c>
      <c r="G137" s="30">
        <v>28.46</v>
      </c>
      <c r="H137" s="62" t="s">
        <v>162</v>
      </c>
    </row>
    <row r="138" spans="1:8" s="5" customFormat="1">
      <c r="A138" s="82" t="s">
        <v>17</v>
      </c>
      <c r="B138" s="97"/>
      <c r="C138" s="46">
        <f>SUM(C134:C137)</f>
        <v>500</v>
      </c>
      <c r="D138" s="46">
        <f t="shared" ref="D138:G138" si="13">SUM(D134:D137)</f>
        <v>19.12</v>
      </c>
      <c r="E138" s="46">
        <f t="shared" si="13"/>
        <v>16.009999999999998</v>
      </c>
      <c r="F138" s="46">
        <f t="shared" si="13"/>
        <v>79.89</v>
      </c>
      <c r="G138" s="46">
        <f t="shared" si="13"/>
        <v>492.57</v>
      </c>
      <c r="H138" s="63"/>
    </row>
    <row r="139" spans="1:8" ht="15.75" customHeight="1">
      <c r="A139" s="82" t="s">
        <v>18</v>
      </c>
      <c r="B139" s="11" t="s">
        <v>111</v>
      </c>
      <c r="C139" s="45">
        <v>200</v>
      </c>
      <c r="D139" s="31">
        <v>3.5</v>
      </c>
      <c r="E139" s="31">
        <v>5.54</v>
      </c>
      <c r="F139" s="31">
        <v>15.28</v>
      </c>
      <c r="G139" s="30">
        <v>128.22</v>
      </c>
      <c r="H139" s="32" t="s">
        <v>110</v>
      </c>
    </row>
    <row r="140" spans="1:8">
      <c r="A140" s="82"/>
      <c r="B140" s="11" t="s">
        <v>112</v>
      </c>
      <c r="C140" s="45">
        <v>90</v>
      </c>
      <c r="D140" s="31">
        <v>9.2200000000000006</v>
      </c>
      <c r="E140" s="31">
        <v>8.66</v>
      </c>
      <c r="F140" s="31">
        <v>1.93</v>
      </c>
      <c r="G140" s="30">
        <v>113.99</v>
      </c>
      <c r="H140" s="62">
        <v>343</v>
      </c>
    </row>
    <row r="141" spans="1:8">
      <c r="A141" s="82"/>
      <c r="B141" s="11" t="s">
        <v>23</v>
      </c>
      <c r="C141" s="45">
        <v>150</v>
      </c>
      <c r="D141" s="31">
        <v>8.64</v>
      </c>
      <c r="E141" s="31">
        <v>8.91</v>
      </c>
      <c r="F141" s="31">
        <v>48.85</v>
      </c>
      <c r="G141" s="30">
        <v>225.67</v>
      </c>
      <c r="H141" s="62">
        <v>237</v>
      </c>
    </row>
    <row r="142" spans="1:8">
      <c r="A142" s="82"/>
      <c r="B142" s="11" t="s">
        <v>45</v>
      </c>
      <c r="C142" s="45">
        <v>200</v>
      </c>
      <c r="D142" s="31">
        <v>1.92</v>
      </c>
      <c r="E142" s="31">
        <v>0.12</v>
      </c>
      <c r="F142" s="31">
        <v>25.86</v>
      </c>
      <c r="G142" s="30">
        <v>112.36</v>
      </c>
      <c r="H142" s="32" t="s">
        <v>44</v>
      </c>
    </row>
    <row r="143" spans="1:8">
      <c r="A143" s="82"/>
      <c r="B143" s="11" t="s">
        <v>26</v>
      </c>
      <c r="C143" s="45">
        <v>30</v>
      </c>
      <c r="D143" s="31">
        <v>2.37</v>
      </c>
      <c r="E143" s="31">
        <v>0.3</v>
      </c>
      <c r="F143" s="31">
        <v>14.76</v>
      </c>
      <c r="G143" s="30">
        <v>70.5</v>
      </c>
      <c r="H143" s="62">
        <v>108</v>
      </c>
    </row>
    <row r="144" spans="1:8">
      <c r="A144" s="82"/>
      <c r="B144" s="11" t="s">
        <v>25</v>
      </c>
      <c r="C144" s="45">
        <v>30</v>
      </c>
      <c r="D144" s="31">
        <v>1.98</v>
      </c>
      <c r="E144" s="31">
        <v>0.36</v>
      </c>
      <c r="F144" s="31">
        <v>10.02</v>
      </c>
      <c r="G144" s="30">
        <v>52.2</v>
      </c>
      <c r="H144" s="62">
        <v>109</v>
      </c>
    </row>
    <row r="145" spans="1:8" s="5" customFormat="1">
      <c r="A145" s="82" t="s">
        <v>27</v>
      </c>
      <c r="B145" s="97"/>
      <c r="C145" s="46">
        <f>SUM(C139:C144)</f>
        <v>700</v>
      </c>
      <c r="D145" s="46">
        <f>SUM(D139:D144)</f>
        <v>27.630000000000003</v>
      </c>
      <c r="E145" s="46">
        <f>SUM(E139:E144)</f>
        <v>23.89</v>
      </c>
      <c r="F145" s="46">
        <f>SUM(F139:F144)</f>
        <v>116.7</v>
      </c>
      <c r="G145" s="46">
        <f>SUM(G139:G144)</f>
        <v>702.94</v>
      </c>
      <c r="H145" s="63"/>
    </row>
    <row r="146" spans="1:8">
      <c r="A146" s="82" t="s">
        <v>28</v>
      </c>
      <c r="B146" s="11" t="s">
        <v>47</v>
      </c>
      <c r="C146" s="45">
        <v>200</v>
      </c>
      <c r="D146" s="31">
        <v>5.4</v>
      </c>
      <c r="E146" s="31">
        <v>5</v>
      </c>
      <c r="F146" s="31">
        <v>18.600000000000001</v>
      </c>
      <c r="G146" s="30">
        <v>158</v>
      </c>
      <c r="H146" s="32" t="s">
        <v>46</v>
      </c>
    </row>
    <row r="147" spans="1:8">
      <c r="A147" s="82"/>
      <c r="B147" s="11" t="s">
        <v>114</v>
      </c>
      <c r="C147" s="45">
        <v>100</v>
      </c>
      <c r="D147" s="31">
        <v>3.68</v>
      </c>
      <c r="E147" s="31">
        <v>4.29</v>
      </c>
      <c r="F147" s="31">
        <v>29.8</v>
      </c>
      <c r="G147" s="30">
        <v>190.46</v>
      </c>
      <c r="H147" s="32" t="s">
        <v>113</v>
      </c>
    </row>
    <row r="148" spans="1:8" s="5" customFormat="1">
      <c r="A148" s="82" t="s">
        <v>32</v>
      </c>
      <c r="B148" s="97"/>
      <c r="C148" s="46">
        <f>SUM(C146:C147)</f>
        <v>300</v>
      </c>
      <c r="D148" s="46">
        <f t="shared" ref="D148:G148" si="14">SUM(D146:D147)</f>
        <v>9.08</v>
      </c>
      <c r="E148" s="46">
        <f t="shared" si="14"/>
        <v>9.2899999999999991</v>
      </c>
      <c r="F148" s="46">
        <f t="shared" si="14"/>
        <v>48.400000000000006</v>
      </c>
      <c r="G148" s="46">
        <f t="shared" si="14"/>
        <v>348.46000000000004</v>
      </c>
      <c r="H148" s="63"/>
    </row>
    <row r="149" spans="1:8" s="5" customFormat="1" ht="13.5" thickBot="1">
      <c r="A149" s="100" t="s">
        <v>33</v>
      </c>
      <c r="B149" s="101"/>
      <c r="C149" s="64">
        <f>SUM(C148,C145,C138)</f>
        <v>1500</v>
      </c>
      <c r="D149" s="64">
        <f>SUM(D148,D145,D138)</f>
        <v>55.83</v>
      </c>
      <c r="E149" s="64">
        <f>SUM(E148,E145,E138)</f>
        <v>49.19</v>
      </c>
      <c r="F149" s="64">
        <f>SUM(F148,F145,F138)</f>
        <v>244.99</v>
      </c>
      <c r="G149" s="64">
        <f>SUM(G148,G145,G138)</f>
        <v>1543.97</v>
      </c>
      <c r="H149" s="65"/>
    </row>
    <row r="150" spans="1:8" s="5" customFormat="1">
      <c r="A150" s="102" t="s">
        <v>115</v>
      </c>
      <c r="B150" s="103"/>
      <c r="C150" s="103"/>
      <c r="D150" s="103"/>
      <c r="E150" s="103"/>
      <c r="F150" s="103"/>
      <c r="G150" s="103"/>
      <c r="H150" s="104"/>
    </row>
    <row r="151" spans="1:8">
      <c r="A151" s="82" t="s">
        <v>12</v>
      </c>
      <c r="B151" s="11" t="s">
        <v>116</v>
      </c>
      <c r="C151" s="45">
        <v>200</v>
      </c>
      <c r="D151" s="31">
        <v>8.2200000000000006</v>
      </c>
      <c r="E151" s="31">
        <v>7.7</v>
      </c>
      <c r="F151" s="31">
        <v>39.06</v>
      </c>
      <c r="G151" s="30">
        <v>241.04</v>
      </c>
      <c r="H151" s="62">
        <v>269</v>
      </c>
    </row>
    <row r="152" spans="1:8">
      <c r="A152" s="82"/>
      <c r="B152" s="11" t="s">
        <v>117</v>
      </c>
      <c r="C152" s="45">
        <v>60</v>
      </c>
      <c r="D152" s="31">
        <v>6.32</v>
      </c>
      <c r="E152" s="31">
        <v>5.24</v>
      </c>
      <c r="F152" s="31">
        <v>16.059999999999999</v>
      </c>
      <c r="G152" s="30">
        <v>137.63</v>
      </c>
      <c r="H152" s="62">
        <v>8</v>
      </c>
    </row>
    <row r="153" spans="1:8">
      <c r="A153" s="82"/>
      <c r="B153" s="11" t="s">
        <v>15</v>
      </c>
      <c r="C153" s="45">
        <v>40</v>
      </c>
      <c r="D153" s="31">
        <v>3</v>
      </c>
      <c r="E153" s="31">
        <v>4.72</v>
      </c>
      <c r="F153" s="31">
        <v>19.96</v>
      </c>
      <c r="G153" s="30">
        <v>166.84</v>
      </c>
      <c r="H153" s="62">
        <v>590</v>
      </c>
    </row>
    <row r="154" spans="1:8">
      <c r="A154" s="82"/>
      <c r="B154" s="11" t="s">
        <v>37</v>
      </c>
      <c r="C154" s="45">
        <v>200</v>
      </c>
      <c r="D154" s="31">
        <v>0.26</v>
      </c>
      <c r="E154" s="31">
        <v>0</v>
      </c>
      <c r="F154" s="31">
        <v>7.24</v>
      </c>
      <c r="G154" s="30">
        <v>30.84</v>
      </c>
      <c r="H154" s="62" t="s">
        <v>163</v>
      </c>
    </row>
    <row r="155" spans="1:8" s="5" customFormat="1">
      <c r="A155" s="82" t="s">
        <v>17</v>
      </c>
      <c r="B155" s="97"/>
      <c r="C155" s="46">
        <f>SUM(C151:C154)</f>
        <v>500</v>
      </c>
      <c r="D155" s="46">
        <f t="shared" ref="D155:G155" si="15">SUM(D151:D154)</f>
        <v>17.8</v>
      </c>
      <c r="E155" s="46">
        <f t="shared" si="15"/>
        <v>17.66</v>
      </c>
      <c r="F155" s="46">
        <f t="shared" si="15"/>
        <v>82.320000000000007</v>
      </c>
      <c r="G155" s="46">
        <f t="shared" si="15"/>
        <v>576.35</v>
      </c>
      <c r="H155" s="63"/>
    </row>
    <row r="156" spans="1:8">
      <c r="A156" s="82" t="s">
        <v>18</v>
      </c>
      <c r="B156" s="11" t="s">
        <v>161</v>
      </c>
      <c r="C156" s="45">
        <v>200</v>
      </c>
      <c r="D156" s="31">
        <v>2.2400000000000002</v>
      </c>
      <c r="E156" s="31">
        <v>4.22</v>
      </c>
      <c r="F156" s="31">
        <v>7.4</v>
      </c>
      <c r="G156" s="30">
        <v>107.26</v>
      </c>
      <c r="H156" s="32" t="s">
        <v>66</v>
      </c>
    </row>
    <row r="157" spans="1:8">
      <c r="A157" s="82"/>
      <c r="B157" s="11" t="s">
        <v>118</v>
      </c>
      <c r="C157" s="45">
        <v>90</v>
      </c>
      <c r="D157" s="31">
        <v>12.63</v>
      </c>
      <c r="E157" s="31">
        <v>11.86</v>
      </c>
      <c r="F157" s="31">
        <v>9.64</v>
      </c>
      <c r="G157" s="30">
        <v>196.42</v>
      </c>
      <c r="H157" s="62">
        <v>410</v>
      </c>
    </row>
    <row r="158" spans="1:8">
      <c r="A158" s="82"/>
      <c r="B158" s="11" t="s">
        <v>119</v>
      </c>
      <c r="C158" s="45">
        <v>150</v>
      </c>
      <c r="D158" s="31">
        <v>7.61</v>
      </c>
      <c r="E158" s="31">
        <v>6.42</v>
      </c>
      <c r="F158" s="31">
        <v>49.02</v>
      </c>
      <c r="G158" s="30">
        <v>238.52</v>
      </c>
      <c r="H158" s="62">
        <v>243</v>
      </c>
    </row>
    <row r="159" spans="1:8">
      <c r="A159" s="82"/>
      <c r="B159" s="11" t="s">
        <v>24</v>
      </c>
      <c r="C159" s="45">
        <v>200</v>
      </c>
      <c r="D159" s="31">
        <v>0.08</v>
      </c>
      <c r="E159" s="31">
        <v>0</v>
      </c>
      <c r="F159" s="31">
        <v>10.62</v>
      </c>
      <c r="G159" s="30">
        <v>40.44</v>
      </c>
      <c r="H159" s="62">
        <v>508</v>
      </c>
    </row>
    <row r="160" spans="1:8">
      <c r="A160" s="82"/>
      <c r="B160" s="11" t="s">
        <v>26</v>
      </c>
      <c r="C160" s="45">
        <v>30</v>
      </c>
      <c r="D160" s="31">
        <v>2.37</v>
      </c>
      <c r="E160" s="31">
        <v>0.3</v>
      </c>
      <c r="F160" s="31">
        <v>14.76</v>
      </c>
      <c r="G160" s="30">
        <v>70.5</v>
      </c>
      <c r="H160" s="62">
        <v>108</v>
      </c>
    </row>
    <row r="161" spans="1:8">
      <c r="A161" s="82"/>
      <c r="B161" s="11" t="s">
        <v>25</v>
      </c>
      <c r="C161" s="45">
        <v>30</v>
      </c>
      <c r="D161" s="31">
        <v>1.98</v>
      </c>
      <c r="E161" s="31">
        <v>0.36</v>
      </c>
      <c r="F161" s="31">
        <v>10.02</v>
      </c>
      <c r="G161" s="30">
        <v>52.2</v>
      </c>
      <c r="H161" s="62">
        <v>109</v>
      </c>
    </row>
    <row r="162" spans="1:8" s="5" customFormat="1">
      <c r="A162" s="82" t="s">
        <v>27</v>
      </c>
      <c r="B162" s="97"/>
      <c r="C162" s="46">
        <f>SUM(C156:C161)</f>
        <v>700</v>
      </c>
      <c r="D162" s="46">
        <f>SUM(D156:D161)</f>
        <v>26.91</v>
      </c>
      <c r="E162" s="46">
        <f>SUM(E156:E161)</f>
        <v>23.16</v>
      </c>
      <c r="F162" s="46">
        <f>SUM(F156:F161)</f>
        <v>101.46000000000001</v>
      </c>
      <c r="G162" s="46">
        <f>SUM(G156:G161)</f>
        <v>705.34000000000015</v>
      </c>
      <c r="H162" s="63"/>
    </row>
    <row r="163" spans="1:8">
      <c r="A163" s="82" t="s">
        <v>28</v>
      </c>
      <c r="B163" s="11" t="s">
        <v>29</v>
      </c>
      <c r="C163" s="45">
        <v>200</v>
      </c>
      <c r="D163" s="31">
        <v>0</v>
      </c>
      <c r="E163" s="31">
        <v>0</v>
      </c>
      <c r="F163" s="31">
        <v>22</v>
      </c>
      <c r="G163" s="30">
        <v>95</v>
      </c>
      <c r="H163" s="62">
        <v>614</v>
      </c>
    </row>
    <row r="164" spans="1:8" ht="14.25" customHeight="1">
      <c r="A164" s="82"/>
      <c r="B164" s="11" t="s">
        <v>120</v>
      </c>
      <c r="C164" s="45">
        <v>100</v>
      </c>
      <c r="D164" s="31">
        <v>7.91</v>
      </c>
      <c r="E164" s="31">
        <v>7.96</v>
      </c>
      <c r="F164" s="31">
        <v>29.17</v>
      </c>
      <c r="G164" s="30">
        <v>201.65</v>
      </c>
      <c r="H164" s="62">
        <v>542</v>
      </c>
    </row>
    <row r="165" spans="1:8" s="5" customFormat="1">
      <c r="A165" s="82" t="s">
        <v>32</v>
      </c>
      <c r="B165" s="97"/>
      <c r="C165" s="46">
        <f>SUM(C163:C164)</f>
        <v>300</v>
      </c>
      <c r="D165" s="46">
        <f t="shared" ref="D165:G165" si="16">SUM(D163:D164)</f>
        <v>7.91</v>
      </c>
      <c r="E165" s="46">
        <f t="shared" si="16"/>
        <v>7.96</v>
      </c>
      <c r="F165" s="46">
        <f t="shared" si="16"/>
        <v>51.17</v>
      </c>
      <c r="G165" s="46">
        <f t="shared" si="16"/>
        <v>296.64999999999998</v>
      </c>
      <c r="H165" s="63"/>
    </row>
    <row r="166" spans="1:8" s="5" customFormat="1" ht="13.5" thickBot="1">
      <c r="A166" s="100" t="s">
        <v>33</v>
      </c>
      <c r="B166" s="101"/>
      <c r="C166" s="64">
        <f>SUM(C165,C162,C155)</f>
        <v>1500</v>
      </c>
      <c r="D166" s="64">
        <f>SUM(D165,D162,D155)</f>
        <v>52.620000000000005</v>
      </c>
      <c r="E166" s="64">
        <f>SUM(E165,E162,E155)</f>
        <v>48.78</v>
      </c>
      <c r="F166" s="64">
        <f>SUM(F165,F162,F155)</f>
        <v>234.95</v>
      </c>
      <c r="G166" s="64">
        <f>SUM(G165,G162,G155)</f>
        <v>1578.3400000000001</v>
      </c>
      <c r="H166" s="65"/>
    </row>
    <row r="167" spans="1:8" s="5" customFormat="1">
      <c r="A167" s="102" t="s">
        <v>121</v>
      </c>
      <c r="B167" s="103"/>
      <c r="C167" s="103"/>
      <c r="D167" s="103"/>
      <c r="E167" s="103"/>
      <c r="F167" s="103"/>
      <c r="G167" s="103"/>
      <c r="H167" s="104"/>
    </row>
    <row r="168" spans="1:8">
      <c r="A168" s="82" t="s">
        <v>12</v>
      </c>
      <c r="B168" s="11" t="s">
        <v>122</v>
      </c>
      <c r="C168" s="45">
        <v>200</v>
      </c>
      <c r="D168" s="31">
        <v>8.1</v>
      </c>
      <c r="E168" s="31">
        <v>10.72</v>
      </c>
      <c r="F168" s="31">
        <v>33.22</v>
      </c>
      <c r="G168" s="30">
        <v>263.64</v>
      </c>
      <c r="H168" s="62">
        <v>297</v>
      </c>
    </row>
    <row r="169" spans="1:8">
      <c r="A169" s="82"/>
      <c r="B169" s="11" t="s">
        <v>123</v>
      </c>
      <c r="C169" s="45">
        <v>100</v>
      </c>
      <c r="D169" s="31">
        <v>9.17</v>
      </c>
      <c r="E169" s="31">
        <v>6.85</v>
      </c>
      <c r="F169" s="31">
        <v>42</v>
      </c>
      <c r="G169" s="30">
        <v>292.24</v>
      </c>
      <c r="H169" s="62">
        <v>566</v>
      </c>
    </row>
    <row r="170" spans="1:8">
      <c r="A170" s="82"/>
      <c r="B170" s="11" t="s">
        <v>16</v>
      </c>
      <c r="C170" s="45">
        <v>200</v>
      </c>
      <c r="D170" s="31">
        <v>0.2</v>
      </c>
      <c r="E170" s="31">
        <v>0</v>
      </c>
      <c r="F170" s="31">
        <v>7.02</v>
      </c>
      <c r="G170" s="30">
        <v>28.46</v>
      </c>
      <c r="H170" s="62" t="s">
        <v>162</v>
      </c>
    </row>
    <row r="171" spans="1:8" s="5" customFormat="1">
      <c r="A171" s="82" t="s">
        <v>17</v>
      </c>
      <c r="B171" s="97"/>
      <c r="C171" s="46">
        <f>SUM(C168:C170)</f>
        <v>500</v>
      </c>
      <c r="D171" s="46">
        <f t="shared" ref="D171:G171" si="17">SUM(D168:D170)</f>
        <v>17.47</v>
      </c>
      <c r="E171" s="46">
        <f t="shared" si="17"/>
        <v>17.57</v>
      </c>
      <c r="F171" s="46">
        <f t="shared" si="17"/>
        <v>82.24</v>
      </c>
      <c r="G171" s="46">
        <f t="shared" si="17"/>
        <v>584.34</v>
      </c>
      <c r="H171" s="63"/>
    </row>
    <row r="172" spans="1:8" ht="15" customHeight="1">
      <c r="A172" s="82" t="s">
        <v>18</v>
      </c>
      <c r="B172" s="11" t="s">
        <v>40</v>
      </c>
      <c r="C172" s="45">
        <v>200</v>
      </c>
      <c r="D172" s="31">
        <v>2.46</v>
      </c>
      <c r="E172" s="31">
        <v>4.3600000000000003</v>
      </c>
      <c r="F172" s="31">
        <v>13.94</v>
      </c>
      <c r="G172" s="30">
        <v>125.46</v>
      </c>
      <c r="H172" s="32" t="s">
        <v>39</v>
      </c>
    </row>
    <row r="173" spans="1:8">
      <c r="A173" s="82"/>
      <c r="B173" s="11" t="s">
        <v>124</v>
      </c>
      <c r="C173" s="45">
        <v>90</v>
      </c>
      <c r="D173" s="31">
        <v>10.050000000000001</v>
      </c>
      <c r="E173" s="31">
        <v>10.66</v>
      </c>
      <c r="F173" s="31">
        <v>2.21</v>
      </c>
      <c r="G173" s="30">
        <v>147.06</v>
      </c>
      <c r="H173" s="62">
        <v>405</v>
      </c>
    </row>
    <row r="174" spans="1:8">
      <c r="A174" s="82"/>
      <c r="B174" s="11" t="s">
        <v>70</v>
      </c>
      <c r="C174" s="45">
        <v>150</v>
      </c>
      <c r="D174" s="31">
        <v>10.9</v>
      </c>
      <c r="E174" s="31">
        <v>8.7100000000000009</v>
      </c>
      <c r="F174" s="31">
        <v>48.91</v>
      </c>
      <c r="G174" s="30">
        <v>266.49</v>
      </c>
      <c r="H174" s="32" t="s">
        <v>69</v>
      </c>
    </row>
    <row r="175" spans="1:8">
      <c r="A175" s="82"/>
      <c r="B175" s="11" t="s">
        <v>58</v>
      </c>
      <c r="C175" s="45">
        <v>200</v>
      </c>
      <c r="D175" s="31">
        <v>0.32</v>
      </c>
      <c r="E175" s="31">
        <v>0.14000000000000001</v>
      </c>
      <c r="F175" s="31">
        <v>11.46</v>
      </c>
      <c r="G175" s="30">
        <v>48.32</v>
      </c>
      <c r="H175" s="62">
        <v>519</v>
      </c>
    </row>
    <row r="176" spans="1:8">
      <c r="A176" s="82"/>
      <c r="B176" s="11" t="s">
        <v>26</v>
      </c>
      <c r="C176" s="45">
        <v>30</v>
      </c>
      <c r="D176" s="31">
        <v>2.37</v>
      </c>
      <c r="E176" s="31">
        <v>0.3</v>
      </c>
      <c r="F176" s="31">
        <v>14.76</v>
      </c>
      <c r="G176" s="30">
        <v>70.5</v>
      </c>
      <c r="H176" s="62">
        <v>108</v>
      </c>
    </row>
    <row r="177" spans="1:8">
      <c r="A177" s="82"/>
      <c r="B177" s="11" t="s">
        <v>25</v>
      </c>
      <c r="C177" s="45">
        <v>30</v>
      </c>
      <c r="D177" s="31">
        <v>1.98</v>
      </c>
      <c r="E177" s="31">
        <v>0.36</v>
      </c>
      <c r="F177" s="31">
        <v>10.02</v>
      </c>
      <c r="G177" s="30">
        <v>52.2</v>
      </c>
      <c r="H177" s="62">
        <v>109</v>
      </c>
    </row>
    <row r="178" spans="1:8" s="5" customFormat="1">
      <c r="A178" s="82" t="s">
        <v>27</v>
      </c>
      <c r="B178" s="97"/>
      <c r="C178" s="46">
        <f>SUM(C172:C177)</f>
        <v>700</v>
      </c>
      <c r="D178" s="46">
        <f>SUM(D172:D177)</f>
        <v>28.080000000000005</v>
      </c>
      <c r="E178" s="46">
        <f>SUM(E172:E177)</f>
        <v>24.53</v>
      </c>
      <c r="F178" s="46">
        <f>SUM(F172:F177)</f>
        <v>101.30000000000001</v>
      </c>
      <c r="G178" s="46">
        <f>SUM(G172:G177)</f>
        <v>710.03000000000009</v>
      </c>
      <c r="H178" s="63"/>
    </row>
    <row r="179" spans="1:8" ht="17.25" customHeight="1">
      <c r="A179" s="82" t="s">
        <v>28</v>
      </c>
      <c r="B179" s="11" t="s">
        <v>72</v>
      </c>
      <c r="C179" s="45">
        <v>200</v>
      </c>
      <c r="D179" s="31">
        <v>0.2</v>
      </c>
      <c r="E179" s="31">
        <v>0.2</v>
      </c>
      <c r="F179" s="31">
        <v>22.8</v>
      </c>
      <c r="G179" s="30">
        <v>100</v>
      </c>
      <c r="H179" s="32" t="s">
        <v>71</v>
      </c>
    </row>
    <row r="180" spans="1:8" ht="25.5">
      <c r="A180" s="82"/>
      <c r="B180" s="11" t="s">
        <v>126</v>
      </c>
      <c r="C180" s="45">
        <v>100</v>
      </c>
      <c r="D180" s="31">
        <v>7.76</v>
      </c>
      <c r="E180" s="31">
        <v>7.73</v>
      </c>
      <c r="F180" s="31">
        <v>27.95</v>
      </c>
      <c r="G180" s="30">
        <v>225.13</v>
      </c>
      <c r="H180" s="32" t="s">
        <v>125</v>
      </c>
    </row>
    <row r="181" spans="1:8" s="5" customFormat="1">
      <c r="A181" s="82" t="s">
        <v>32</v>
      </c>
      <c r="B181" s="97"/>
      <c r="C181" s="46">
        <f>SUM(C179:C180)</f>
        <v>300</v>
      </c>
      <c r="D181" s="46">
        <f t="shared" ref="D181:G181" si="18">SUM(D179:D180)</f>
        <v>7.96</v>
      </c>
      <c r="E181" s="46">
        <f t="shared" si="18"/>
        <v>7.9300000000000006</v>
      </c>
      <c r="F181" s="46">
        <f t="shared" si="18"/>
        <v>50.75</v>
      </c>
      <c r="G181" s="46">
        <f t="shared" si="18"/>
        <v>325.13</v>
      </c>
      <c r="H181" s="63"/>
    </row>
    <row r="182" spans="1:8" s="5" customFormat="1" ht="13.5" thickBot="1">
      <c r="A182" s="109" t="s">
        <v>33</v>
      </c>
      <c r="B182" s="110"/>
      <c r="C182" s="74">
        <f>SUM(C181,C178,C171)</f>
        <v>1500</v>
      </c>
      <c r="D182" s="74">
        <f>SUM(D181,D178,D171)</f>
        <v>53.510000000000005</v>
      </c>
      <c r="E182" s="74">
        <f>SUM(E181,E178,E171)</f>
        <v>50.03</v>
      </c>
      <c r="F182" s="74">
        <f>SUM(F181,F178,F171)</f>
        <v>234.29000000000002</v>
      </c>
      <c r="G182" s="74">
        <f>SUM(G181,G178,G171)</f>
        <v>1619.5</v>
      </c>
      <c r="H182" s="75"/>
    </row>
    <row r="183" spans="1:8" s="5" customFormat="1">
      <c r="A183" s="102" t="s">
        <v>127</v>
      </c>
      <c r="B183" s="103"/>
      <c r="C183" s="66">
        <f>C182+C166+C149+C132+C116+C97+C81+C47+C65+C31</f>
        <v>15000</v>
      </c>
      <c r="D183" s="66">
        <f>D182+D166+D149+D132+D116+D97+D81+D47+D65+D31</f>
        <v>508.32000000000005</v>
      </c>
      <c r="E183" s="66">
        <f>E182+E166+E149+E132+E116+E97+E81+E47+E65+E31</f>
        <v>501.61</v>
      </c>
      <c r="F183" s="66">
        <f>F182+F166+F149+F132+F116+F97+F81+F47+F65+F31</f>
        <v>2312.6000000000004</v>
      </c>
      <c r="G183" s="66">
        <f>G182+G166+G149+G132+G116+G97+G81+G47+G65+G31</f>
        <v>15761.63</v>
      </c>
      <c r="H183" s="67"/>
    </row>
    <row r="184" spans="1:8" s="5" customFormat="1" ht="13.5" thickBot="1">
      <c r="A184" s="105" t="s">
        <v>128</v>
      </c>
      <c r="B184" s="106"/>
      <c r="C184" s="68">
        <f>C183/10</f>
        <v>1500</v>
      </c>
      <c r="D184" s="68">
        <f t="shared" ref="D184:G184" si="19">D183/10</f>
        <v>50.832000000000008</v>
      </c>
      <c r="E184" s="68">
        <f t="shared" si="19"/>
        <v>50.161000000000001</v>
      </c>
      <c r="F184" s="68">
        <f t="shared" si="19"/>
        <v>231.26000000000005</v>
      </c>
      <c r="G184" s="68">
        <f t="shared" si="19"/>
        <v>1576.163</v>
      </c>
      <c r="H184" s="69"/>
    </row>
    <row r="185" spans="1:8" s="5" customFormat="1" ht="13.5" thickBot="1">
      <c r="A185" s="24"/>
      <c r="B185" s="24"/>
      <c r="C185" s="76"/>
      <c r="D185" s="76"/>
      <c r="E185" s="76"/>
      <c r="F185" s="76"/>
      <c r="G185" s="76"/>
      <c r="H185" s="76"/>
    </row>
    <row r="186" spans="1:8" s="5" customFormat="1" ht="25.5">
      <c r="A186" s="24"/>
      <c r="B186" s="25" t="s">
        <v>135</v>
      </c>
      <c r="C186" s="26" t="s">
        <v>136</v>
      </c>
      <c r="D186" s="27" t="s">
        <v>7</v>
      </c>
      <c r="E186" s="27" t="s">
        <v>8</v>
      </c>
      <c r="F186" s="27" t="s">
        <v>9</v>
      </c>
      <c r="G186" s="28" t="s">
        <v>6</v>
      </c>
      <c r="H186" s="76"/>
    </row>
    <row r="187" spans="1:8" s="5" customFormat="1">
      <c r="A187" s="24"/>
      <c r="B187" s="29" t="s">
        <v>157</v>
      </c>
      <c r="C187" s="30">
        <v>500</v>
      </c>
      <c r="D187" s="31" t="s">
        <v>137</v>
      </c>
      <c r="E187" s="31" t="s">
        <v>138</v>
      </c>
      <c r="F187" s="31" t="s">
        <v>139</v>
      </c>
      <c r="G187" s="32" t="s">
        <v>140</v>
      </c>
      <c r="H187" s="76"/>
    </row>
    <row r="188" spans="1:8" s="5" customFormat="1">
      <c r="A188" s="24"/>
      <c r="B188" s="29" t="s">
        <v>158</v>
      </c>
      <c r="C188" s="30">
        <v>700</v>
      </c>
      <c r="D188" s="31" t="s">
        <v>141</v>
      </c>
      <c r="E188" s="31" t="s">
        <v>142</v>
      </c>
      <c r="F188" s="31" t="s">
        <v>143</v>
      </c>
      <c r="G188" s="32" t="s">
        <v>144</v>
      </c>
      <c r="H188" s="76"/>
    </row>
    <row r="189" spans="1:8" s="5" customFormat="1" ht="13.5" thickBot="1">
      <c r="A189" s="24"/>
      <c r="B189" s="33" t="s">
        <v>159</v>
      </c>
      <c r="C189" s="34">
        <v>300</v>
      </c>
      <c r="D189" s="35" t="s">
        <v>145</v>
      </c>
      <c r="E189" s="35" t="s">
        <v>146</v>
      </c>
      <c r="F189" s="35" t="s">
        <v>147</v>
      </c>
      <c r="G189" s="36" t="s">
        <v>148</v>
      </c>
      <c r="H189" s="76"/>
    </row>
    <row r="190" spans="1:8" s="5" customFormat="1">
      <c r="A190" s="24"/>
      <c r="B190" s="25" t="s">
        <v>149</v>
      </c>
      <c r="C190" s="37"/>
      <c r="D190" s="38" t="s">
        <v>150</v>
      </c>
      <c r="E190" s="38" t="s">
        <v>150</v>
      </c>
      <c r="F190" s="38" t="s">
        <v>151</v>
      </c>
      <c r="G190" s="39" t="s">
        <v>152</v>
      </c>
      <c r="H190" s="76"/>
    </row>
    <row r="191" spans="1:8" s="5" customFormat="1" ht="13.5" thickBot="1">
      <c r="A191" s="24"/>
      <c r="B191" s="40" t="s">
        <v>153</v>
      </c>
      <c r="C191" s="41"/>
      <c r="D191" s="42" t="s">
        <v>154</v>
      </c>
      <c r="E191" s="42" t="s">
        <v>154</v>
      </c>
      <c r="F191" s="42" t="s">
        <v>155</v>
      </c>
      <c r="G191" s="43" t="s">
        <v>156</v>
      </c>
      <c r="H191" s="76"/>
    </row>
    <row r="192" spans="1:8" s="5" customFormat="1">
      <c r="A192" s="24"/>
      <c r="B192" s="24"/>
      <c r="C192" s="76"/>
      <c r="D192" s="76"/>
      <c r="E192" s="76"/>
      <c r="F192" s="76"/>
      <c r="G192" s="76"/>
      <c r="H192" s="76"/>
    </row>
    <row r="193" spans="2:8">
      <c r="B193" s="23" t="s">
        <v>132</v>
      </c>
      <c r="C193" s="30">
        <f>(C171+C155+C138+C122+C105+C86+C70+C54+C36+C20)/10</f>
        <v>500</v>
      </c>
      <c r="D193" s="30">
        <f>(D171+D155+D138+D122+D105+D86+D70+D54+D36+D20)/10</f>
        <v>17.392000000000003</v>
      </c>
      <c r="E193" s="30">
        <f>(E171+E155+E138+E122+E105+E86+E70+E54+E36+E20)/10</f>
        <v>17.434000000000001</v>
      </c>
      <c r="F193" s="30">
        <f>(F171+F155+F138+F122+F105+F86+F70+F54+F36+F20)/10</f>
        <v>78.905000000000001</v>
      </c>
      <c r="G193" s="30">
        <f>(G171+G155+G138+G122+G105+G86+G70+G54+G36+G20)/10</f>
        <v>549.83600000000001</v>
      </c>
      <c r="H193" s="51"/>
    </row>
    <row r="194" spans="2:8">
      <c r="B194" s="23" t="s">
        <v>133</v>
      </c>
      <c r="C194" s="30">
        <f>(C178+C162+C145+C128+C112+C93+C77+C61+C43+C27)/10</f>
        <v>700</v>
      </c>
      <c r="D194" s="30">
        <f>(D178+D162+D145+D128+D112+D93+D77+D61+D43+D27)/10</f>
        <v>25.378999999999998</v>
      </c>
      <c r="E194" s="30">
        <f>(E178+E162+E145+E128+E112+E93+E77+E61+E43+E27)/10</f>
        <v>24.610000000000003</v>
      </c>
      <c r="F194" s="30">
        <f>(F178+F162+F145+F128+F112+F93+F77+F61+F43+F27)/10</f>
        <v>102.98299999999999</v>
      </c>
      <c r="G194" s="30">
        <f>(G178+G162+G145+G128+G112+G93+G77+G61+G43+G27)/10</f>
        <v>710.2410000000001</v>
      </c>
      <c r="H194" s="51"/>
    </row>
    <row r="195" spans="2:8">
      <c r="B195" s="23" t="s">
        <v>134</v>
      </c>
      <c r="C195" s="30">
        <f>(C181+C165+C148+C131+C115+C96+C80+C64+C46+C30)/10</f>
        <v>300</v>
      </c>
      <c r="D195" s="30">
        <f>(D181+D165+D148+D131+D115+D96+D80+D64+D46+D30)/10</f>
        <v>8.0609999999999999</v>
      </c>
      <c r="E195" s="30">
        <f>(E181+E165+E148+E131+E115+E96+E80+E64+E46+E30)/10</f>
        <v>8.1170000000000009</v>
      </c>
      <c r="F195" s="30">
        <f>(F181+F165+F148+F131+F115+F96+F80+F64+F46+F30)/10</f>
        <v>49.372</v>
      </c>
      <c r="G195" s="30">
        <f>(G181+G165+G148+G131+G115+G96+G80+G64+G46+G30)/10</f>
        <v>316.08600000000001</v>
      </c>
      <c r="H195" s="51"/>
    </row>
  </sheetData>
  <mergeCells count="91">
    <mergeCell ref="F2:H2"/>
    <mergeCell ref="F3:H3"/>
    <mergeCell ref="A181:B181"/>
    <mergeCell ref="A179:A180"/>
    <mergeCell ref="A182:B182"/>
    <mergeCell ref="A150:H150"/>
    <mergeCell ref="A131:B131"/>
    <mergeCell ref="A129:A130"/>
    <mergeCell ref="A132:B132"/>
    <mergeCell ref="A133:H133"/>
    <mergeCell ref="A134:A137"/>
    <mergeCell ref="A138:B138"/>
    <mergeCell ref="A139:A144"/>
    <mergeCell ref="A145:B145"/>
    <mergeCell ref="A148:B148"/>
    <mergeCell ref="A146:A147"/>
    <mergeCell ref="A183:B183"/>
    <mergeCell ref="A184:B184"/>
    <mergeCell ref="A178:B178"/>
    <mergeCell ref="A151:A154"/>
    <mergeCell ref="A155:B155"/>
    <mergeCell ref="A156:A161"/>
    <mergeCell ref="A162:B162"/>
    <mergeCell ref="A165:B165"/>
    <mergeCell ref="A163:A164"/>
    <mergeCell ref="A166:B166"/>
    <mergeCell ref="A167:H167"/>
    <mergeCell ref="A168:A170"/>
    <mergeCell ref="A171:B171"/>
    <mergeCell ref="A172:A177"/>
    <mergeCell ref="A149:B149"/>
    <mergeCell ref="A128:B128"/>
    <mergeCell ref="A99:A104"/>
    <mergeCell ref="A105:B105"/>
    <mergeCell ref="A106:A111"/>
    <mergeCell ref="A112:B112"/>
    <mergeCell ref="A115:B115"/>
    <mergeCell ref="A113:A114"/>
    <mergeCell ref="A116:B116"/>
    <mergeCell ref="A117:H117"/>
    <mergeCell ref="A118:A121"/>
    <mergeCell ref="A122:B122"/>
    <mergeCell ref="A123:A127"/>
    <mergeCell ref="A98:H98"/>
    <mergeCell ref="A80:B80"/>
    <mergeCell ref="A78:A79"/>
    <mergeCell ref="A81:B81"/>
    <mergeCell ref="A82:H82"/>
    <mergeCell ref="A83:A85"/>
    <mergeCell ref="A86:B86"/>
    <mergeCell ref="A87:A92"/>
    <mergeCell ref="A93:B93"/>
    <mergeCell ref="A96:B96"/>
    <mergeCell ref="A94:A95"/>
    <mergeCell ref="A97:B97"/>
    <mergeCell ref="A77:B77"/>
    <mergeCell ref="A48:H48"/>
    <mergeCell ref="A49:A53"/>
    <mergeCell ref="A54:B54"/>
    <mergeCell ref="A55:A60"/>
    <mergeCell ref="A61:B61"/>
    <mergeCell ref="A64:B64"/>
    <mergeCell ref="A62:A63"/>
    <mergeCell ref="A65:B65"/>
    <mergeCell ref="A66:H66"/>
    <mergeCell ref="A67:A69"/>
    <mergeCell ref="A70:B70"/>
    <mergeCell ref="A71:A76"/>
    <mergeCell ref="A47:B47"/>
    <mergeCell ref="A27:B27"/>
    <mergeCell ref="A30:B30"/>
    <mergeCell ref="A28:A29"/>
    <mergeCell ref="A31:B31"/>
    <mergeCell ref="A32:H32"/>
    <mergeCell ref="A33:A35"/>
    <mergeCell ref="A36:B36"/>
    <mergeCell ref="A37:A42"/>
    <mergeCell ref="A43:B43"/>
    <mergeCell ref="A46:B46"/>
    <mergeCell ref="A44:A45"/>
    <mergeCell ref="H13:H14"/>
    <mergeCell ref="A9:H9"/>
    <mergeCell ref="A15:H15"/>
    <mergeCell ref="A16:A19"/>
    <mergeCell ref="A20:B20"/>
    <mergeCell ref="G13:G14"/>
    <mergeCell ref="A21:A26"/>
    <mergeCell ref="A13:A14"/>
    <mergeCell ref="B13:B14"/>
    <mergeCell ref="C13:C14"/>
    <mergeCell ref="D13:F13"/>
  </mergeCells>
  <pageMargins left="0.31496062992125984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5"/>
  <sheetViews>
    <sheetView tabSelected="1" workbookViewId="0">
      <selection activeCell="B10" sqref="B10"/>
    </sheetView>
  </sheetViews>
  <sheetFormatPr defaultRowHeight="12.75"/>
  <cols>
    <col min="1" max="1" width="13.28515625" style="9" customWidth="1"/>
    <col min="2" max="2" width="46.140625" style="6" customWidth="1"/>
    <col min="3" max="3" width="10.7109375" style="15" customWidth="1"/>
    <col min="4" max="6" width="10.7109375" style="47" customWidth="1"/>
    <col min="7" max="7" width="17" style="48" customWidth="1"/>
    <col min="8" max="8" width="15.7109375" style="48" customWidth="1"/>
    <col min="9" max="11" width="7.7109375" style="50" customWidth="1"/>
    <col min="12" max="12" width="9.140625" style="50"/>
  </cols>
  <sheetData>
    <row r="1" spans="1:12">
      <c r="B1" s="19" t="s">
        <v>129</v>
      </c>
      <c r="H1" s="49" t="s">
        <v>130</v>
      </c>
    </row>
    <row r="2" spans="1:12" ht="26.25" customHeight="1">
      <c r="B2" s="10" t="str">
        <f>'7-11 лет январь'!B2</f>
        <v xml:space="preserve">Директор </v>
      </c>
      <c r="F2" s="107" t="s">
        <v>164</v>
      </c>
      <c r="G2" s="107"/>
      <c r="H2" s="107"/>
    </row>
    <row r="3" spans="1:12" ht="14.25">
      <c r="B3" s="81" t="str">
        <f>'7-11 лет январь'!B3</f>
        <v>ФИО</v>
      </c>
      <c r="F3" s="108" t="s">
        <v>165</v>
      </c>
      <c r="G3" s="108"/>
      <c r="H3" s="108"/>
    </row>
    <row r="4" spans="1:12">
      <c r="B4" s="21" t="str">
        <f>'7-11 лет январь'!B4</f>
        <v>(подпись)</v>
      </c>
      <c r="F4" s="52"/>
      <c r="G4" s="53"/>
      <c r="H4" s="77" t="s">
        <v>166</v>
      </c>
    </row>
    <row r="5" spans="1:12">
      <c r="B5" s="20" t="str">
        <f>'7-11 лет январь'!B5</f>
        <v>01.01.2023 г.(дата)</v>
      </c>
      <c r="H5" s="54" t="s">
        <v>168</v>
      </c>
    </row>
    <row r="9" spans="1:12" s="1" customFormat="1" ht="36" customHeight="1">
      <c r="A9" s="92" t="str">
        <f>'7-11 лет январь'!A9:H9</f>
        <v>Ежедневное 10 дневное меню основного (организованного) питания учащихся в школьных столовых Ленинского района г. Саратова</v>
      </c>
      <c r="B9" s="93"/>
      <c r="C9" s="93"/>
      <c r="D9" s="93"/>
      <c r="E9" s="93"/>
      <c r="F9" s="93"/>
      <c r="G9" s="93"/>
      <c r="H9" s="93"/>
      <c r="I9" s="55"/>
      <c r="J9" s="55"/>
      <c r="K9" s="55"/>
      <c r="L9" s="55"/>
    </row>
    <row r="10" spans="1:12" s="1" customFormat="1">
      <c r="A10" s="7"/>
      <c r="C10" s="2"/>
      <c r="D10" s="56"/>
      <c r="E10" s="56"/>
      <c r="F10" s="56"/>
      <c r="G10" s="57"/>
      <c r="H10" s="57"/>
      <c r="I10" s="55"/>
      <c r="J10" s="55"/>
      <c r="K10" s="55"/>
      <c r="L10" s="55"/>
    </row>
    <row r="11" spans="1:12" s="1" customFormat="1" ht="25.5">
      <c r="A11" s="7" t="s">
        <v>4</v>
      </c>
      <c r="B11" s="1" t="s">
        <v>131</v>
      </c>
      <c r="C11" s="2"/>
      <c r="D11" s="56"/>
      <c r="E11" s="56"/>
      <c r="F11" s="56"/>
      <c r="G11" s="57"/>
      <c r="H11" s="57"/>
      <c r="I11" s="55"/>
      <c r="J11" s="55"/>
      <c r="K11" s="55"/>
      <c r="L11" s="55"/>
    </row>
    <row r="12" spans="1:12" s="1" customFormat="1" ht="13.5" thickBot="1">
      <c r="A12" s="8"/>
      <c r="C12" s="2"/>
      <c r="D12" s="56"/>
      <c r="E12" s="56"/>
      <c r="F12" s="56"/>
      <c r="G12" s="57"/>
      <c r="H12" s="57"/>
      <c r="I12" s="55"/>
      <c r="J12" s="55"/>
      <c r="K12" s="55"/>
      <c r="L12" s="55"/>
    </row>
    <row r="13" spans="1:12" s="3" customFormat="1" ht="33" customHeight="1">
      <c r="A13" s="83" t="s">
        <v>0</v>
      </c>
      <c r="B13" s="85" t="s">
        <v>1</v>
      </c>
      <c r="C13" s="111" t="s">
        <v>3</v>
      </c>
      <c r="D13" s="89" t="s">
        <v>5</v>
      </c>
      <c r="E13" s="89"/>
      <c r="F13" s="89"/>
      <c r="G13" s="98" t="s">
        <v>6</v>
      </c>
      <c r="H13" s="90" t="s">
        <v>2</v>
      </c>
      <c r="I13" s="58"/>
      <c r="J13" s="58"/>
      <c r="K13" s="58"/>
      <c r="L13" s="58"/>
    </row>
    <row r="14" spans="1:12" s="4" customFormat="1" ht="13.5" thickBot="1">
      <c r="A14" s="84"/>
      <c r="B14" s="86"/>
      <c r="C14" s="112"/>
      <c r="D14" s="59" t="s">
        <v>7</v>
      </c>
      <c r="E14" s="59" t="s">
        <v>8</v>
      </c>
      <c r="F14" s="59" t="s">
        <v>9</v>
      </c>
      <c r="G14" s="99"/>
      <c r="H14" s="91"/>
      <c r="I14" s="60"/>
      <c r="J14" s="60"/>
      <c r="K14" s="60"/>
      <c r="L14" s="60"/>
    </row>
    <row r="15" spans="1:12" s="5" customFormat="1">
      <c r="A15" s="94" t="s">
        <v>11</v>
      </c>
      <c r="B15" s="95"/>
      <c r="C15" s="95"/>
      <c r="D15" s="95"/>
      <c r="E15" s="95"/>
      <c r="F15" s="95"/>
      <c r="G15" s="95"/>
      <c r="H15" s="96"/>
      <c r="I15" s="61"/>
      <c r="J15" s="61"/>
      <c r="K15" s="61"/>
      <c r="L15" s="61"/>
    </row>
    <row r="16" spans="1:12">
      <c r="A16" s="82" t="s">
        <v>12</v>
      </c>
      <c r="B16" s="11" t="s">
        <v>13</v>
      </c>
      <c r="C16" s="22">
        <v>250</v>
      </c>
      <c r="D16" s="31">
        <v>10.9</v>
      </c>
      <c r="E16" s="31">
        <v>10.25</v>
      </c>
      <c r="F16" s="31">
        <v>40.75</v>
      </c>
      <c r="G16" s="30">
        <v>360.53</v>
      </c>
      <c r="H16" s="62">
        <v>187</v>
      </c>
    </row>
    <row r="17" spans="1:12">
      <c r="A17" s="82"/>
      <c r="B17" s="11" t="s">
        <v>14</v>
      </c>
      <c r="C17" s="22">
        <v>60</v>
      </c>
      <c r="D17" s="31">
        <v>4.5999999999999996</v>
      </c>
      <c r="E17" s="31">
        <v>4.16</v>
      </c>
      <c r="F17" s="31">
        <v>25.9</v>
      </c>
      <c r="G17" s="30">
        <v>121.5</v>
      </c>
      <c r="H17" s="62">
        <v>95</v>
      </c>
    </row>
    <row r="18" spans="1:12">
      <c r="A18" s="82"/>
      <c r="B18" s="11" t="s">
        <v>15</v>
      </c>
      <c r="C18" s="22">
        <v>40</v>
      </c>
      <c r="D18" s="31">
        <v>3</v>
      </c>
      <c r="E18" s="31">
        <v>4.72</v>
      </c>
      <c r="F18" s="31">
        <v>19.96</v>
      </c>
      <c r="G18" s="30">
        <v>166.84</v>
      </c>
      <c r="H18" s="62">
        <v>590</v>
      </c>
    </row>
    <row r="19" spans="1:12">
      <c r="A19" s="82"/>
      <c r="B19" s="11" t="s">
        <v>16</v>
      </c>
      <c r="C19" s="22">
        <v>200</v>
      </c>
      <c r="D19" s="31">
        <v>0.2</v>
      </c>
      <c r="E19" s="31">
        <v>0</v>
      </c>
      <c r="F19" s="31">
        <v>7.02</v>
      </c>
      <c r="G19" s="30">
        <v>28.46</v>
      </c>
      <c r="H19" s="62" t="s">
        <v>162</v>
      </c>
    </row>
    <row r="20" spans="1:12" s="5" customFormat="1">
      <c r="A20" s="82" t="s">
        <v>17</v>
      </c>
      <c r="B20" s="97"/>
      <c r="C20" s="12">
        <f>SUM(C16:C19)</f>
        <v>550</v>
      </c>
      <c r="D20" s="46">
        <f t="shared" ref="D20:G20" si="0">SUM(D16:D19)</f>
        <v>18.7</v>
      </c>
      <c r="E20" s="46">
        <f t="shared" si="0"/>
        <v>19.13</v>
      </c>
      <c r="F20" s="46">
        <f t="shared" si="0"/>
        <v>93.63000000000001</v>
      </c>
      <c r="G20" s="46">
        <f t="shared" si="0"/>
        <v>677.33</v>
      </c>
      <c r="H20" s="63"/>
      <c r="I20" s="61"/>
      <c r="J20" s="61"/>
      <c r="K20" s="61"/>
      <c r="L20" s="61"/>
    </row>
    <row r="21" spans="1:12" ht="16.5" customHeight="1">
      <c r="A21" s="82" t="s">
        <v>18</v>
      </c>
      <c r="B21" s="11" t="s">
        <v>19</v>
      </c>
      <c r="C21" s="22">
        <v>100</v>
      </c>
      <c r="D21" s="31">
        <v>1.9</v>
      </c>
      <c r="E21" s="31">
        <v>5.9</v>
      </c>
      <c r="F21" s="31">
        <v>7.7</v>
      </c>
      <c r="G21" s="30">
        <v>119</v>
      </c>
      <c r="H21" s="62">
        <v>115</v>
      </c>
    </row>
    <row r="22" spans="1:12">
      <c r="A22" s="82"/>
      <c r="B22" s="11" t="s">
        <v>20</v>
      </c>
      <c r="C22" s="22">
        <v>250</v>
      </c>
      <c r="D22" s="31">
        <v>4.33</v>
      </c>
      <c r="E22" s="31">
        <v>5.27</v>
      </c>
      <c r="F22" s="31">
        <v>11.27</v>
      </c>
      <c r="G22" s="30">
        <v>152.15</v>
      </c>
      <c r="H22" s="62">
        <v>143</v>
      </c>
    </row>
    <row r="23" spans="1:12">
      <c r="A23" s="82"/>
      <c r="B23" s="11" t="s">
        <v>22</v>
      </c>
      <c r="C23" s="22">
        <v>100</v>
      </c>
      <c r="D23" s="31">
        <v>7.15</v>
      </c>
      <c r="E23" s="31">
        <v>12.17</v>
      </c>
      <c r="F23" s="31">
        <v>7.37</v>
      </c>
      <c r="G23" s="30">
        <v>162.47999999999999</v>
      </c>
      <c r="H23" s="32" t="s">
        <v>21</v>
      </c>
    </row>
    <row r="24" spans="1:12">
      <c r="A24" s="82"/>
      <c r="B24" s="44" t="s">
        <v>23</v>
      </c>
      <c r="C24" s="45">
        <v>180</v>
      </c>
      <c r="D24" s="31">
        <v>10.37</v>
      </c>
      <c r="E24" s="31">
        <v>7.2</v>
      </c>
      <c r="F24" s="31">
        <v>49.62</v>
      </c>
      <c r="G24" s="30">
        <v>270.81</v>
      </c>
      <c r="H24" s="62">
        <v>237</v>
      </c>
    </row>
    <row r="25" spans="1:12">
      <c r="A25" s="82"/>
      <c r="B25" s="44" t="s">
        <v>24</v>
      </c>
      <c r="C25" s="45">
        <v>200</v>
      </c>
      <c r="D25" s="31">
        <v>0.08</v>
      </c>
      <c r="E25" s="31">
        <v>0</v>
      </c>
      <c r="F25" s="31">
        <v>10.62</v>
      </c>
      <c r="G25" s="30">
        <v>40.44</v>
      </c>
      <c r="H25" s="62">
        <v>508</v>
      </c>
    </row>
    <row r="26" spans="1:12">
      <c r="A26" s="82"/>
      <c r="B26" s="44" t="s">
        <v>25</v>
      </c>
      <c r="C26" s="45">
        <v>30</v>
      </c>
      <c r="D26" s="31">
        <v>1.98</v>
      </c>
      <c r="E26" s="31">
        <v>0.36</v>
      </c>
      <c r="F26" s="31">
        <v>10.02</v>
      </c>
      <c r="G26" s="30">
        <v>52.2</v>
      </c>
      <c r="H26" s="62">
        <v>109</v>
      </c>
    </row>
    <row r="27" spans="1:12">
      <c r="A27" s="82"/>
      <c r="B27" s="44" t="s">
        <v>26</v>
      </c>
      <c r="C27" s="45">
        <v>30</v>
      </c>
      <c r="D27" s="31">
        <v>2.37</v>
      </c>
      <c r="E27" s="31">
        <v>0.3</v>
      </c>
      <c r="F27" s="31">
        <v>14.76</v>
      </c>
      <c r="G27" s="30">
        <v>70.5</v>
      </c>
      <c r="H27" s="62">
        <v>108</v>
      </c>
    </row>
    <row r="28" spans="1:12" s="5" customFormat="1">
      <c r="A28" s="82" t="s">
        <v>27</v>
      </c>
      <c r="B28" s="97"/>
      <c r="C28" s="12">
        <f>SUM(C21:C27)</f>
        <v>890</v>
      </c>
      <c r="D28" s="46">
        <f t="shared" ref="D28:G28" si="1">SUM(D21:D27)</f>
        <v>28.18</v>
      </c>
      <c r="E28" s="46">
        <f t="shared" si="1"/>
        <v>31.2</v>
      </c>
      <c r="F28" s="46">
        <f t="shared" si="1"/>
        <v>111.36</v>
      </c>
      <c r="G28" s="46">
        <f t="shared" si="1"/>
        <v>867.58000000000015</v>
      </c>
      <c r="H28" s="63"/>
      <c r="I28" s="61"/>
      <c r="J28" s="61"/>
      <c r="K28" s="61"/>
      <c r="L28" s="61"/>
    </row>
    <row r="29" spans="1:12">
      <c r="A29" s="82" t="s">
        <v>28</v>
      </c>
      <c r="B29" s="11" t="s">
        <v>29</v>
      </c>
      <c r="C29" s="22">
        <v>200</v>
      </c>
      <c r="D29" s="31">
        <v>0</v>
      </c>
      <c r="E29" s="31">
        <v>0</v>
      </c>
      <c r="F29" s="31">
        <v>22</v>
      </c>
      <c r="G29" s="30">
        <v>95</v>
      </c>
      <c r="H29" s="62">
        <v>614</v>
      </c>
    </row>
    <row r="30" spans="1:12" ht="25.5">
      <c r="A30" s="82"/>
      <c r="B30" s="11" t="s">
        <v>31</v>
      </c>
      <c r="C30" s="22">
        <v>100</v>
      </c>
      <c r="D30" s="31">
        <v>7.54</v>
      </c>
      <c r="E30" s="31">
        <v>7.87</v>
      </c>
      <c r="F30" s="31">
        <v>29.16</v>
      </c>
      <c r="G30" s="30">
        <v>235.4</v>
      </c>
      <c r="H30" s="32" t="s">
        <v>30</v>
      </c>
    </row>
    <row r="31" spans="1:12" s="5" customFormat="1">
      <c r="A31" s="82" t="s">
        <v>32</v>
      </c>
      <c r="B31" s="97"/>
      <c r="C31" s="12">
        <f>SUM(C29:C30)</f>
        <v>300</v>
      </c>
      <c r="D31" s="46">
        <f t="shared" ref="D31:G31" si="2">SUM(D29:D30)</f>
        <v>7.54</v>
      </c>
      <c r="E31" s="46">
        <f t="shared" si="2"/>
        <v>7.87</v>
      </c>
      <c r="F31" s="46">
        <f t="shared" si="2"/>
        <v>51.16</v>
      </c>
      <c r="G31" s="46">
        <f t="shared" si="2"/>
        <v>330.4</v>
      </c>
      <c r="H31" s="63"/>
      <c r="I31" s="61"/>
      <c r="J31" s="61"/>
      <c r="K31" s="61"/>
      <c r="L31" s="61"/>
    </row>
    <row r="32" spans="1:12" s="5" customFormat="1" ht="13.5" thickBot="1">
      <c r="A32" s="100" t="s">
        <v>33</v>
      </c>
      <c r="B32" s="101"/>
      <c r="C32" s="13">
        <f>SUM(C31,C28,C20)</f>
        <v>1740</v>
      </c>
      <c r="D32" s="64">
        <f t="shared" ref="D32:G32" si="3">SUM(D31,D28,D20)</f>
        <v>54.42</v>
      </c>
      <c r="E32" s="64">
        <f t="shared" si="3"/>
        <v>58.2</v>
      </c>
      <c r="F32" s="64">
        <f t="shared" si="3"/>
        <v>256.14999999999998</v>
      </c>
      <c r="G32" s="64">
        <f t="shared" si="3"/>
        <v>1875.31</v>
      </c>
      <c r="H32" s="65"/>
      <c r="I32" s="61"/>
      <c r="J32" s="61"/>
      <c r="K32" s="61"/>
      <c r="L32" s="61"/>
    </row>
    <row r="33" spans="1:12" s="5" customFormat="1">
      <c r="A33" s="102" t="s">
        <v>34</v>
      </c>
      <c r="B33" s="103"/>
      <c r="C33" s="103"/>
      <c r="D33" s="103"/>
      <c r="E33" s="103"/>
      <c r="F33" s="103"/>
      <c r="G33" s="103"/>
      <c r="H33" s="104"/>
      <c r="I33" s="61"/>
      <c r="J33" s="61"/>
      <c r="K33" s="61"/>
      <c r="L33" s="61"/>
    </row>
    <row r="34" spans="1:12" ht="15" customHeight="1">
      <c r="A34" s="82" t="s">
        <v>12</v>
      </c>
      <c r="B34" s="11" t="s">
        <v>35</v>
      </c>
      <c r="C34" s="22">
        <v>250</v>
      </c>
      <c r="D34" s="31">
        <v>17.149999999999999</v>
      </c>
      <c r="E34" s="31">
        <v>19.100000000000001</v>
      </c>
      <c r="F34" s="31">
        <v>26.3</v>
      </c>
      <c r="G34" s="30">
        <v>370.25</v>
      </c>
      <c r="H34" s="62">
        <v>325</v>
      </c>
    </row>
    <row r="35" spans="1:12">
      <c r="A35" s="82"/>
      <c r="B35" s="11" t="s">
        <v>36</v>
      </c>
      <c r="C35" s="22">
        <v>100</v>
      </c>
      <c r="D35" s="31">
        <v>4.63</v>
      </c>
      <c r="E35" s="31">
        <v>3.47</v>
      </c>
      <c r="F35" s="31">
        <v>54</v>
      </c>
      <c r="G35" s="30">
        <v>246.37</v>
      </c>
      <c r="H35" s="62">
        <v>574</v>
      </c>
    </row>
    <row r="36" spans="1:12">
      <c r="A36" s="82"/>
      <c r="B36" s="11" t="s">
        <v>37</v>
      </c>
      <c r="C36" s="22">
        <v>200</v>
      </c>
      <c r="D36" s="31">
        <v>0.26</v>
      </c>
      <c r="E36" s="31">
        <v>0</v>
      </c>
      <c r="F36" s="31">
        <v>7.24</v>
      </c>
      <c r="G36" s="30">
        <v>30.84</v>
      </c>
      <c r="H36" s="62" t="s">
        <v>163</v>
      </c>
    </row>
    <row r="37" spans="1:12" s="5" customFormat="1">
      <c r="A37" s="82" t="s">
        <v>17</v>
      </c>
      <c r="B37" s="97"/>
      <c r="C37" s="12">
        <f>SUM(C34:C36)</f>
        <v>550</v>
      </c>
      <c r="D37" s="46">
        <f t="shared" ref="D37:G37" si="4">SUM(D34:D36)</f>
        <v>22.04</v>
      </c>
      <c r="E37" s="46">
        <f t="shared" si="4"/>
        <v>22.57</v>
      </c>
      <c r="F37" s="46">
        <f t="shared" si="4"/>
        <v>87.539999999999992</v>
      </c>
      <c r="G37" s="46">
        <f t="shared" si="4"/>
        <v>647.46</v>
      </c>
      <c r="H37" s="63"/>
      <c r="I37" s="61"/>
      <c r="J37" s="61"/>
      <c r="K37" s="61"/>
      <c r="L37" s="61"/>
    </row>
    <row r="38" spans="1:12">
      <c r="A38" s="82" t="s">
        <v>18</v>
      </c>
      <c r="B38" s="11" t="s">
        <v>38</v>
      </c>
      <c r="C38" s="22">
        <v>100</v>
      </c>
      <c r="D38" s="31">
        <v>1.48</v>
      </c>
      <c r="E38" s="31">
        <v>2.62</v>
      </c>
      <c r="F38" s="31">
        <v>9.86</v>
      </c>
      <c r="G38" s="30">
        <v>68.739999999999995</v>
      </c>
      <c r="H38" s="62">
        <v>119</v>
      </c>
    </row>
    <row r="39" spans="1:12">
      <c r="A39" s="82"/>
      <c r="B39" s="44" t="s">
        <v>40</v>
      </c>
      <c r="C39" s="22">
        <v>250</v>
      </c>
      <c r="D39" s="31">
        <v>3.08</v>
      </c>
      <c r="E39" s="31">
        <v>5.45</v>
      </c>
      <c r="F39" s="31">
        <v>17.420000000000002</v>
      </c>
      <c r="G39" s="30">
        <v>131.82</v>
      </c>
      <c r="H39" s="32" t="s">
        <v>39</v>
      </c>
    </row>
    <row r="40" spans="1:12">
      <c r="A40" s="82"/>
      <c r="B40" s="11" t="s">
        <v>42</v>
      </c>
      <c r="C40" s="22">
        <v>100</v>
      </c>
      <c r="D40" s="31">
        <v>11.82</v>
      </c>
      <c r="E40" s="31">
        <v>13.52</v>
      </c>
      <c r="F40" s="31">
        <v>11.75</v>
      </c>
      <c r="G40" s="30">
        <v>153.52000000000001</v>
      </c>
      <c r="H40" s="32" t="s">
        <v>41</v>
      </c>
    </row>
    <row r="41" spans="1:12">
      <c r="A41" s="82"/>
      <c r="B41" s="11" t="s">
        <v>43</v>
      </c>
      <c r="C41" s="22">
        <v>180</v>
      </c>
      <c r="D41" s="31">
        <v>6.79</v>
      </c>
      <c r="E41" s="31">
        <v>6.01</v>
      </c>
      <c r="F41" s="31">
        <v>42.71</v>
      </c>
      <c r="G41" s="30">
        <v>229.68</v>
      </c>
      <c r="H41" s="62">
        <v>291</v>
      </c>
    </row>
    <row r="42" spans="1:12">
      <c r="A42" s="82"/>
      <c r="B42" s="11" t="s">
        <v>45</v>
      </c>
      <c r="C42" s="22">
        <v>200</v>
      </c>
      <c r="D42" s="31">
        <v>1.92</v>
      </c>
      <c r="E42" s="31">
        <v>0.12</v>
      </c>
      <c r="F42" s="31">
        <v>25.86</v>
      </c>
      <c r="G42" s="30">
        <v>112.36</v>
      </c>
      <c r="H42" s="32" t="s">
        <v>44</v>
      </c>
    </row>
    <row r="43" spans="1:12">
      <c r="A43" s="82"/>
      <c r="B43" s="11" t="s">
        <v>26</v>
      </c>
      <c r="C43" s="22">
        <v>30</v>
      </c>
      <c r="D43" s="31">
        <v>2.37</v>
      </c>
      <c r="E43" s="31">
        <v>0.3</v>
      </c>
      <c r="F43" s="31">
        <v>14.76</v>
      </c>
      <c r="G43" s="30">
        <v>70.5</v>
      </c>
      <c r="H43" s="62">
        <v>108</v>
      </c>
    </row>
    <row r="44" spans="1:12">
      <c r="A44" s="82"/>
      <c r="B44" s="11" t="s">
        <v>25</v>
      </c>
      <c r="C44" s="22">
        <v>30</v>
      </c>
      <c r="D44" s="31">
        <v>1.98</v>
      </c>
      <c r="E44" s="31">
        <v>0.36</v>
      </c>
      <c r="F44" s="31">
        <v>10.02</v>
      </c>
      <c r="G44" s="30">
        <v>52.2</v>
      </c>
      <c r="H44" s="62">
        <v>109</v>
      </c>
    </row>
    <row r="45" spans="1:12" s="5" customFormat="1">
      <c r="A45" s="82" t="s">
        <v>27</v>
      </c>
      <c r="B45" s="97"/>
      <c r="C45" s="12">
        <f>SUM(C38:C44)</f>
        <v>890</v>
      </c>
      <c r="D45" s="46">
        <f t="shared" ref="D45:G45" si="5">SUM(D38:D44)</f>
        <v>29.440000000000005</v>
      </c>
      <c r="E45" s="46">
        <f t="shared" si="5"/>
        <v>28.380000000000003</v>
      </c>
      <c r="F45" s="46">
        <f t="shared" si="5"/>
        <v>132.38000000000002</v>
      </c>
      <c r="G45" s="46">
        <f t="shared" si="5"/>
        <v>818.82</v>
      </c>
      <c r="H45" s="63"/>
      <c r="I45" s="61"/>
      <c r="J45" s="61"/>
      <c r="K45" s="61"/>
      <c r="L45" s="61"/>
    </row>
    <row r="46" spans="1:12">
      <c r="A46" s="82" t="s">
        <v>28</v>
      </c>
      <c r="B46" s="11" t="s">
        <v>47</v>
      </c>
      <c r="C46" s="22">
        <v>200</v>
      </c>
      <c r="D46" s="31">
        <v>5.4</v>
      </c>
      <c r="E46" s="31">
        <v>5</v>
      </c>
      <c r="F46" s="31">
        <v>18.600000000000001</v>
      </c>
      <c r="G46" s="30">
        <v>158</v>
      </c>
      <c r="H46" s="32" t="s">
        <v>46</v>
      </c>
    </row>
    <row r="47" spans="1:12" ht="25.5">
      <c r="A47" s="82"/>
      <c r="B47" s="11" t="s">
        <v>49</v>
      </c>
      <c r="C47" s="22">
        <v>100</v>
      </c>
      <c r="D47" s="31">
        <v>4.8899999999999997</v>
      </c>
      <c r="E47" s="31">
        <v>3.73</v>
      </c>
      <c r="F47" s="31">
        <v>30.07</v>
      </c>
      <c r="G47" s="30">
        <v>193.04</v>
      </c>
      <c r="H47" s="32" t="s">
        <v>48</v>
      </c>
    </row>
    <row r="48" spans="1:12" s="5" customFormat="1">
      <c r="A48" s="82" t="s">
        <v>32</v>
      </c>
      <c r="B48" s="97"/>
      <c r="C48" s="12">
        <f>SUM(C46:C47)</f>
        <v>300</v>
      </c>
      <c r="D48" s="46">
        <f t="shared" ref="D48:G48" si="6">SUM(D46:D47)</f>
        <v>10.29</v>
      </c>
      <c r="E48" s="46">
        <f t="shared" si="6"/>
        <v>8.73</v>
      </c>
      <c r="F48" s="46">
        <f t="shared" si="6"/>
        <v>48.67</v>
      </c>
      <c r="G48" s="46">
        <f t="shared" si="6"/>
        <v>351.03999999999996</v>
      </c>
      <c r="H48" s="63"/>
      <c r="I48" s="61"/>
      <c r="J48" s="61"/>
      <c r="K48" s="61"/>
      <c r="L48" s="61"/>
    </row>
    <row r="49" spans="1:12" s="5" customFormat="1" ht="13.5" thickBot="1">
      <c r="A49" s="100" t="s">
        <v>33</v>
      </c>
      <c r="B49" s="101"/>
      <c r="C49" s="13">
        <f>SUM(C48,C45,C37)</f>
        <v>1740</v>
      </c>
      <c r="D49" s="64">
        <f t="shared" ref="D49:G49" si="7">SUM(D48,D45,D37)</f>
        <v>61.77</v>
      </c>
      <c r="E49" s="64">
        <f t="shared" si="7"/>
        <v>59.68</v>
      </c>
      <c r="F49" s="64">
        <f t="shared" si="7"/>
        <v>268.59000000000003</v>
      </c>
      <c r="G49" s="64">
        <f t="shared" si="7"/>
        <v>1817.3200000000002</v>
      </c>
      <c r="H49" s="65"/>
      <c r="I49" s="61"/>
      <c r="J49" s="61"/>
      <c r="K49" s="61"/>
      <c r="L49" s="61"/>
    </row>
    <row r="50" spans="1:12" s="5" customFormat="1">
      <c r="A50" s="102" t="s">
        <v>50</v>
      </c>
      <c r="B50" s="103"/>
      <c r="C50" s="103"/>
      <c r="D50" s="103"/>
      <c r="E50" s="103"/>
      <c r="F50" s="103"/>
      <c r="G50" s="103"/>
      <c r="H50" s="104"/>
      <c r="I50" s="61"/>
      <c r="J50" s="61"/>
      <c r="K50" s="61"/>
      <c r="L50" s="61"/>
    </row>
    <row r="51" spans="1:12" ht="25.5">
      <c r="A51" s="82" t="s">
        <v>12</v>
      </c>
      <c r="B51" s="11" t="s">
        <v>51</v>
      </c>
      <c r="C51" s="22">
        <v>250</v>
      </c>
      <c r="D51" s="31">
        <v>10.3</v>
      </c>
      <c r="E51" s="31">
        <v>13.45</v>
      </c>
      <c r="F51" s="31">
        <v>38.950000000000003</v>
      </c>
      <c r="G51" s="30">
        <v>305.10000000000002</v>
      </c>
      <c r="H51" s="62">
        <v>266</v>
      </c>
    </row>
    <row r="52" spans="1:12">
      <c r="A52" s="82"/>
      <c r="B52" s="11" t="s">
        <v>52</v>
      </c>
      <c r="C52" s="22">
        <v>50</v>
      </c>
      <c r="D52" s="31">
        <v>2.4</v>
      </c>
      <c r="E52" s="31">
        <v>1.4</v>
      </c>
      <c r="F52" s="31">
        <v>28.85</v>
      </c>
      <c r="G52" s="30">
        <v>137.9</v>
      </c>
      <c r="H52" s="62">
        <v>589</v>
      </c>
    </row>
    <row r="53" spans="1:12">
      <c r="A53" s="82"/>
      <c r="B53" s="11" t="s">
        <v>89</v>
      </c>
      <c r="C53" s="45">
        <v>40</v>
      </c>
      <c r="D53" s="31">
        <v>3</v>
      </c>
      <c r="E53" s="31">
        <v>1.1599999999999999</v>
      </c>
      <c r="F53" s="31">
        <v>20.56</v>
      </c>
      <c r="G53" s="30">
        <v>104.8</v>
      </c>
      <c r="H53" s="62">
        <v>111</v>
      </c>
    </row>
    <row r="54" spans="1:12">
      <c r="A54" s="82"/>
      <c r="B54" s="11" t="s">
        <v>91</v>
      </c>
      <c r="C54" s="45">
        <v>10</v>
      </c>
      <c r="D54" s="31">
        <v>2.3199999999999998</v>
      </c>
      <c r="E54" s="31">
        <v>2.95</v>
      </c>
      <c r="F54" s="31">
        <v>0</v>
      </c>
      <c r="G54" s="30">
        <v>36.4</v>
      </c>
      <c r="H54" s="32" t="s">
        <v>90</v>
      </c>
    </row>
    <row r="55" spans="1:12">
      <c r="A55" s="82"/>
      <c r="B55" s="11" t="s">
        <v>16</v>
      </c>
      <c r="C55" s="22">
        <v>200</v>
      </c>
      <c r="D55" s="31">
        <v>0.2</v>
      </c>
      <c r="E55" s="31">
        <v>0</v>
      </c>
      <c r="F55" s="31">
        <v>7.02</v>
      </c>
      <c r="G55" s="30">
        <v>28.46</v>
      </c>
      <c r="H55" s="62" t="s">
        <v>162</v>
      </c>
    </row>
    <row r="56" spans="1:12" s="5" customFormat="1">
      <c r="A56" s="82" t="s">
        <v>17</v>
      </c>
      <c r="B56" s="97"/>
      <c r="C56" s="12">
        <f>SUM(C51:C55)</f>
        <v>550</v>
      </c>
      <c r="D56" s="46">
        <f t="shared" ref="D56:G56" si="8">SUM(D51:D55)</f>
        <v>18.22</v>
      </c>
      <c r="E56" s="46">
        <f t="shared" si="8"/>
        <v>18.959999999999997</v>
      </c>
      <c r="F56" s="46">
        <f t="shared" si="8"/>
        <v>95.38000000000001</v>
      </c>
      <c r="G56" s="46">
        <f t="shared" si="8"/>
        <v>612.66</v>
      </c>
      <c r="H56" s="63"/>
      <c r="I56" s="61"/>
      <c r="J56" s="61"/>
      <c r="K56" s="61"/>
      <c r="L56" s="61"/>
    </row>
    <row r="57" spans="1:12" ht="16.5" customHeight="1">
      <c r="A57" s="82" t="s">
        <v>18</v>
      </c>
      <c r="B57" s="11" t="s">
        <v>54</v>
      </c>
      <c r="C57" s="22">
        <v>100</v>
      </c>
      <c r="D57" s="31">
        <v>1.6</v>
      </c>
      <c r="E57" s="31">
        <v>5.0999999999999996</v>
      </c>
      <c r="F57" s="31">
        <v>11.9</v>
      </c>
      <c r="G57" s="30">
        <v>136</v>
      </c>
      <c r="H57" s="32" t="s">
        <v>53</v>
      </c>
    </row>
    <row r="58" spans="1:12">
      <c r="A58" s="82"/>
      <c r="B58" s="11" t="s">
        <v>55</v>
      </c>
      <c r="C58" s="22">
        <v>250</v>
      </c>
      <c r="D58" s="31">
        <v>2.25</v>
      </c>
      <c r="E58" s="31">
        <v>3.6</v>
      </c>
      <c r="F58" s="31">
        <v>16.920000000000002</v>
      </c>
      <c r="G58" s="30">
        <v>118.85</v>
      </c>
      <c r="H58" s="62">
        <v>131</v>
      </c>
    </row>
    <row r="59" spans="1:12">
      <c r="A59" s="82"/>
      <c r="B59" s="11" t="s">
        <v>56</v>
      </c>
      <c r="C59" s="22">
        <v>100</v>
      </c>
      <c r="D59" s="31">
        <v>11.95</v>
      </c>
      <c r="E59" s="31">
        <v>9.9499999999999993</v>
      </c>
      <c r="F59" s="31">
        <v>10.050000000000001</v>
      </c>
      <c r="G59" s="30">
        <v>157.44</v>
      </c>
      <c r="H59" s="62">
        <v>342</v>
      </c>
    </row>
    <row r="60" spans="1:12">
      <c r="A60" s="82"/>
      <c r="B60" s="11" t="s">
        <v>57</v>
      </c>
      <c r="C60" s="22">
        <v>180</v>
      </c>
      <c r="D60" s="31">
        <v>6.97</v>
      </c>
      <c r="E60" s="31">
        <v>11.63</v>
      </c>
      <c r="F60" s="31">
        <v>39.99</v>
      </c>
      <c r="G60" s="30">
        <v>239.74</v>
      </c>
      <c r="H60" s="62">
        <v>58</v>
      </c>
    </row>
    <row r="61" spans="1:12">
      <c r="A61" s="82"/>
      <c r="B61" s="11" t="s">
        <v>58</v>
      </c>
      <c r="C61" s="22">
        <v>200</v>
      </c>
      <c r="D61" s="31">
        <v>0.32</v>
      </c>
      <c r="E61" s="31">
        <v>0.14000000000000001</v>
      </c>
      <c r="F61" s="31">
        <v>11.46</v>
      </c>
      <c r="G61" s="30">
        <v>48.32</v>
      </c>
      <c r="H61" s="62">
        <v>519</v>
      </c>
    </row>
    <row r="62" spans="1:12">
      <c r="A62" s="82"/>
      <c r="B62" s="11" t="s">
        <v>26</v>
      </c>
      <c r="C62" s="22">
        <v>30</v>
      </c>
      <c r="D62" s="31">
        <v>2.37</v>
      </c>
      <c r="E62" s="31">
        <v>0.3</v>
      </c>
      <c r="F62" s="31">
        <v>14.76</v>
      </c>
      <c r="G62" s="30">
        <v>70.5</v>
      </c>
      <c r="H62" s="62">
        <v>108</v>
      </c>
    </row>
    <row r="63" spans="1:12">
      <c r="A63" s="82"/>
      <c r="B63" s="11" t="s">
        <v>25</v>
      </c>
      <c r="C63" s="22">
        <v>30</v>
      </c>
      <c r="D63" s="31">
        <v>1.98</v>
      </c>
      <c r="E63" s="31">
        <v>0.36</v>
      </c>
      <c r="F63" s="31">
        <v>10.02</v>
      </c>
      <c r="G63" s="30">
        <v>52.2</v>
      </c>
      <c r="H63" s="62">
        <v>109</v>
      </c>
    </row>
    <row r="64" spans="1:12" s="5" customFormat="1">
      <c r="A64" s="82" t="s">
        <v>27</v>
      </c>
      <c r="B64" s="97"/>
      <c r="C64" s="12">
        <f>SUM(C57:C63)</f>
        <v>890</v>
      </c>
      <c r="D64" s="46">
        <f t="shared" ref="D64:G64" si="9">SUM(D57:D63)</f>
        <v>27.44</v>
      </c>
      <c r="E64" s="46">
        <f t="shared" si="9"/>
        <v>31.080000000000002</v>
      </c>
      <c r="F64" s="46">
        <f t="shared" si="9"/>
        <v>115.10000000000002</v>
      </c>
      <c r="G64" s="46">
        <f t="shared" si="9"/>
        <v>823.05000000000007</v>
      </c>
      <c r="H64" s="63"/>
      <c r="I64" s="61"/>
      <c r="J64" s="61"/>
      <c r="K64" s="61"/>
      <c r="L64" s="61"/>
    </row>
    <row r="65" spans="1:12">
      <c r="A65" s="82" t="s">
        <v>28</v>
      </c>
      <c r="B65" s="11" t="s">
        <v>60</v>
      </c>
      <c r="C65" s="22">
        <v>200</v>
      </c>
      <c r="D65" s="31">
        <v>0.3</v>
      </c>
      <c r="E65" s="31">
        <v>0.12</v>
      </c>
      <c r="F65" s="31">
        <v>9.18</v>
      </c>
      <c r="G65" s="30">
        <v>39.74</v>
      </c>
      <c r="H65" s="32" t="s">
        <v>59</v>
      </c>
    </row>
    <row r="66" spans="1:12">
      <c r="A66" s="82"/>
      <c r="B66" s="11" t="s">
        <v>61</v>
      </c>
      <c r="C66" s="22">
        <v>100</v>
      </c>
      <c r="D66" s="31">
        <v>7.5</v>
      </c>
      <c r="E66" s="31">
        <v>7.89</v>
      </c>
      <c r="F66" s="31">
        <v>39.119999999999997</v>
      </c>
      <c r="G66" s="30">
        <v>206.93</v>
      </c>
      <c r="H66" s="62">
        <v>540</v>
      </c>
    </row>
    <row r="67" spans="1:12" s="5" customFormat="1">
      <c r="A67" s="82" t="s">
        <v>32</v>
      </c>
      <c r="B67" s="97"/>
      <c r="C67" s="12">
        <f>SUM(C65:C66)</f>
        <v>300</v>
      </c>
      <c r="D67" s="46">
        <f t="shared" ref="D67:G67" si="10">SUM(D65:D66)</f>
        <v>7.8</v>
      </c>
      <c r="E67" s="46">
        <f t="shared" si="10"/>
        <v>8.01</v>
      </c>
      <c r="F67" s="46">
        <f t="shared" si="10"/>
        <v>48.3</v>
      </c>
      <c r="G67" s="46">
        <f t="shared" si="10"/>
        <v>246.67000000000002</v>
      </c>
      <c r="H67" s="63"/>
      <c r="I67" s="61"/>
      <c r="J67" s="61"/>
      <c r="K67" s="61"/>
      <c r="L67" s="61"/>
    </row>
    <row r="68" spans="1:12" s="5" customFormat="1" ht="13.5" thickBot="1">
      <c r="A68" s="100" t="s">
        <v>33</v>
      </c>
      <c r="B68" s="101"/>
      <c r="C68" s="13">
        <f>SUM(C67,C64,C56)</f>
        <v>1740</v>
      </c>
      <c r="D68" s="64">
        <f t="shared" ref="D68:G68" si="11">SUM(D67,D64,D56)</f>
        <v>53.46</v>
      </c>
      <c r="E68" s="64">
        <f t="shared" si="11"/>
        <v>58.05</v>
      </c>
      <c r="F68" s="64">
        <f t="shared" si="11"/>
        <v>258.78000000000003</v>
      </c>
      <c r="G68" s="64">
        <f t="shared" si="11"/>
        <v>1682.38</v>
      </c>
      <c r="H68" s="65"/>
      <c r="I68" s="61"/>
      <c r="J68" s="61"/>
      <c r="K68" s="61"/>
      <c r="L68" s="61"/>
    </row>
    <row r="69" spans="1:12" s="5" customFormat="1">
      <c r="A69" s="102" t="s">
        <v>62</v>
      </c>
      <c r="B69" s="103"/>
      <c r="C69" s="103"/>
      <c r="D69" s="103"/>
      <c r="E69" s="103"/>
      <c r="F69" s="103"/>
      <c r="G69" s="103"/>
      <c r="H69" s="104"/>
      <c r="I69" s="61"/>
      <c r="J69" s="61"/>
      <c r="K69" s="61"/>
      <c r="L69" s="61"/>
    </row>
    <row r="70" spans="1:12">
      <c r="A70" s="82" t="s">
        <v>12</v>
      </c>
      <c r="B70" s="11" t="s">
        <v>63</v>
      </c>
      <c r="C70" s="22">
        <v>250</v>
      </c>
      <c r="D70" s="31">
        <v>14.85</v>
      </c>
      <c r="E70" s="31">
        <v>16.079999999999998</v>
      </c>
      <c r="F70" s="31">
        <v>18.5</v>
      </c>
      <c r="G70" s="30">
        <v>264.27</v>
      </c>
      <c r="H70" s="62">
        <v>311</v>
      </c>
    </row>
    <row r="71" spans="1:12">
      <c r="A71" s="82"/>
      <c r="B71" s="11" t="s">
        <v>64</v>
      </c>
      <c r="C71" s="22">
        <v>100</v>
      </c>
      <c r="D71" s="31">
        <v>6.83</v>
      </c>
      <c r="E71" s="31">
        <v>4.72</v>
      </c>
      <c r="F71" s="31">
        <v>54.19</v>
      </c>
      <c r="G71" s="30">
        <v>276.61</v>
      </c>
      <c r="H71" s="62">
        <v>270</v>
      </c>
    </row>
    <row r="72" spans="1:12">
      <c r="A72" s="82"/>
      <c r="B72" s="11" t="s">
        <v>37</v>
      </c>
      <c r="C72" s="22">
        <v>200</v>
      </c>
      <c r="D72" s="31">
        <v>0.26</v>
      </c>
      <c r="E72" s="31">
        <v>0</v>
      </c>
      <c r="F72" s="31">
        <v>7.24</v>
      </c>
      <c r="G72" s="30">
        <v>30.84</v>
      </c>
      <c r="H72" s="62" t="s">
        <v>163</v>
      </c>
    </row>
    <row r="73" spans="1:12" s="5" customFormat="1">
      <c r="A73" s="82" t="s">
        <v>17</v>
      </c>
      <c r="B73" s="97"/>
      <c r="C73" s="12">
        <f>SUM(C70:C72)</f>
        <v>550</v>
      </c>
      <c r="D73" s="46">
        <f t="shared" ref="D73:G73" si="12">SUM(D70:D72)</f>
        <v>21.94</v>
      </c>
      <c r="E73" s="46">
        <f t="shared" si="12"/>
        <v>20.799999999999997</v>
      </c>
      <c r="F73" s="46">
        <f t="shared" si="12"/>
        <v>79.929999999999993</v>
      </c>
      <c r="G73" s="46">
        <f t="shared" si="12"/>
        <v>571.72</v>
      </c>
      <c r="H73" s="63"/>
      <c r="I73" s="61"/>
      <c r="J73" s="61"/>
      <c r="K73" s="61"/>
      <c r="L73" s="61"/>
    </row>
    <row r="74" spans="1:12" ht="25.5">
      <c r="A74" s="82" t="s">
        <v>18</v>
      </c>
      <c r="B74" s="11" t="s">
        <v>65</v>
      </c>
      <c r="C74" s="22">
        <v>100</v>
      </c>
      <c r="D74" s="31">
        <v>1.07</v>
      </c>
      <c r="E74" s="31">
        <v>5.3</v>
      </c>
      <c r="F74" s="31">
        <v>10.5</v>
      </c>
      <c r="G74" s="30">
        <v>96</v>
      </c>
      <c r="H74" s="62">
        <v>66</v>
      </c>
    </row>
    <row r="75" spans="1:12" ht="25.5">
      <c r="A75" s="82"/>
      <c r="B75" s="11" t="s">
        <v>67</v>
      </c>
      <c r="C75" s="22">
        <v>250</v>
      </c>
      <c r="D75" s="31">
        <v>2.8</v>
      </c>
      <c r="E75" s="31">
        <v>5.27</v>
      </c>
      <c r="F75" s="31">
        <v>9.25</v>
      </c>
      <c r="G75" s="30">
        <v>116.58</v>
      </c>
      <c r="H75" s="32" t="s">
        <v>66</v>
      </c>
    </row>
    <row r="76" spans="1:12">
      <c r="A76" s="82"/>
      <c r="B76" s="11" t="s">
        <v>68</v>
      </c>
      <c r="C76" s="22">
        <v>100</v>
      </c>
      <c r="D76" s="31">
        <v>11.77</v>
      </c>
      <c r="E76" s="31">
        <v>11.02</v>
      </c>
      <c r="F76" s="31">
        <v>11.37</v>
      </c>
      <c r="G76" s="30">
        <v>162.38999999999999</v>
      </c>
      <c r="H76" s="62">
        <v>410</v>
      </c>
    </row>
    <row r="77" spans="1:12">
      <c r="A77" s="82"/>
      <c r="B77" s="11" t="s">
        <v>70</v>
      </c>
      <c r="C77" s="22">
        <v>180</v>
      </c>
      <c r="D77" s="31">
        <v>11.27</v>
      </c>
      <c r="E77" s="31">
        <v>9.4499999999999993</v>
      </c>
      <c r="F77" s="31">
        <v>49.09</v>
      </c>
      <c r="G77" s="30">
        <v>283.79000000000002</v>
      </c>
      <c r="H77" s="32" t="s">
        <v>69</v>
      </c>
    </row>
    <row r="78" spans="1:12">
      <c r="A78" s="82"/>
      <c r="B78" s="11" t="s">
        <v>24</v>
      </c>
      <c r="C78" s="22">
        <v>200</v>
      </c>
      <c r="D78" s="31">
        <v>0.08</v>
      </c>
      <c r="E78" s="31">
        <v>0</v>
      </c>
      <c r="F78" s="31">
        <v>10.62</v>
      </c>
      <c r="G78" s="30">
        <v>40.44</v>
      </c>
      <c r="H78" s="62">
        <v>508</v>
      </c>
    </row>
    <row r="79" spans="1:12">
      <c r="A79" s="82"/>
      <c r="B79" s="11" t="s">
        <v>26</v>
      </c>
      <c r="C79" s="22">
        <v>30</v>
      </c>
      <c r="D79" s="31">
        <v>2.37</v>
      </c>
      <c r="E79" s="31">
        <v>0.3</v>
      </c>
      <c r="F79" s="31">
        <v>14.76</v>
      </c>
      <c r="G79" s="30">
        <v>70.5</v>
      </c>
      <c r="H79" s="62">
        <v>108</v>
      </c>
    </row>
    <row r="80" spans="1:12">
      <c r="A80" s="82"/>
      <c r="B80" s="11" t="s">
        <v>25</v>
      </c>
      <c r="C80" s="22">
        <v>30</v>
      </c>
      <c r="D80" s="31">
        <v>1.98</v>
      </c>
      <c r="E80" s="31">
        <v>0.36</v>
      </c>
      <c r="F80" s="31">
        <v>10.02</v>
      </c>
      <c r="G80" s="30">
        <v>52.2</v>
      </c>
      <c r="H80" s="62">
        <v>109</v>
      </c>
    </row>
    <row r="81" spans="1:12" s="5" customFormat="1">
      <c r="A81" s="82" t="s">
        <v>27</v>
      </c>
      <c r="B81" s="97"/>
      <c r="C81" s="12">
        <f>SUM(C74:C80)</f>
        <v>890</v>
      </c>
      <c r="D81" s="46">
        <f t="shared" ref="D81:G81" si="13">SUM(D74:D80)</f>
        <v>31.34</v>
      </c>
      <c r="E81" s="46">
        <f t="shared" si="13"/>
        <v>31.7</v>
      </c>
      <c r="F81" s="46">
        <f t="shared" si="13"/>
        <v>115.61000000000001</v>
      </c>
      <c r="G81" s="46">
        <f t="shared" si="13"/>
        <v>821.90000000000009</v>
      </c>
      <c r="H81" s="63"/>
      <c r="I81" s="61"/>
      <c r="J81" s="61"/>
      <c r="K81" s="61"/>
      <c r="L81" s="61"/>
    </row>
    <row r="82" spans="1:12" ht="14.25" customHeight="1">
      <c r="A82" s="82" t="s">
        <v>28</v>
      </c>
      <c r="B82" s="11" t="s">
        <v>72</v>
      </c>
      <c r="C82" s="22">
        <v>200</v>
      </c>
      <c r="D82" s="31">
        <v>0.2</v>
      </c>
      <c r="E82" s="31">
        <v>0.2</v>
      </c>
      <c r="F82" s="31">
        <v>22.8</v>
      </c>
      <c r="G82" s="30">
        <v>100</v>
      </c>
      <c r="H82" s="32" t="s">
        <v>71</v>
      </c>
    </row>
    <row r="83" spans="1:12">
      <c r="A83" s="82"/>
      <c r="B83" s="11" t="s">
        <v>74</v>
      </c>
      <c r="C83" s="22">
        <v>100</v>
      </c>
      <c r="D83" s="31">
        <v>7.45</v>
      </c>
      <c r="E83" s="31">
        <v>7.67</v>
      </c>
      <c r="F83" s="31">
        <v>28.21</v>
      </c>
      <c r="G83" s="30">
        <v>286.49</v>
      </c>
      <c r="H83" s="32" t="s">
        <v>73</v>
      </c>
    </row>
    <row r="84" spans="1:12" s="5" customFormat="1">
      <c r="A84" s="82" t="s">
        <v>32</v>
      </c>
      <c r="B84" s="97"/>
      <c r="C84" s="12">
        <f>SUM(C82:C83)</f>
        <v>300</v>
      </c>
      <c r="D84" s="46">
        <f t="shared" ref="D84:G84" si="14">SUM(D82:D83)</f>
        <v>7.65</v>
      </c>
      <c r="E84" s="46">
        <f t="shared" si="14"/>
        <v>7.87</v>
      </c>
      <c r="F84" s="46">
        <f t="shared" si="14"/>
        <v>51.010000000000005</v>
      </c>
      <c r="G84" s="46">
        <f t="shared" si="14"/>
        <v>386.49</v>
      </c>
      <c r="H84" s="63"/>
      <c r="I84" s="61"/>
      <c r="J84" s="61"/>
      <c r="K84" s="61"/>
      <c r="L84" s="61"/>
    </row>
    <row r="85" spans="1:12" s="5" customFormat="1" ht="13.5" thickBot="1">
      <c r="A85" s="100" t="s">
        <v>33</v>
      </c>
      <c r="B85" s="101"/>
      <c r="C85" s="13">
        <f>SUM(C84,C81,C73)</f>
        <v>1740</v>
      </c>
      <c r="D85" s="64">
        <f t="shared" ref="D85:G85" si="15">SUM(D84,D81,D73)</f>
        <v>60.930000000000007</v>
      </c>
      <c r="E85" s="64">
        <f t="shared" si="15"/>
        <v>60.37</v>
      </c>
      <c r="F85" s="64">
        <f t="shared" si="15"/>
        <v>246.55</v>
      </c>
      <c r="G85" s="64">
        <f t="shared" si="15"/>
        <v>1780.1100000000001</v>
      </c>
      <c r="H85" s="65"/>
      <c r="I85" s="61"/>
      <c r="J85" s="61"/>
      <c r="K85" s="61"/>
      <c r="L85" s="61"/>
    </row>
    <row r="86" spans="1:12" s="5" customFormat="1">
      <c r="A86" s="102" t="s">
        <v>75</v>
      </c>
      <c r="B86" s="103"/>
      <c r="C86" s="103"/>
      <c r="D86" s="103"/>
      <c r="E86" s="103"/>
      <c r="F86" s="103"/>
      <c r="G86" s="103"/>
      <c r="H86" s="104"/>
      <c r="I86" s="61"/>
      <c r="J86" s="61"/>
      <c r="K86" s="61"/>
      <c r="L86" s="61"/>
    </row>
    <row r="87" spans="1:12">
      <c r="A87" s="82" t="s">
        <v>12</v>
      </c>
      <c r="B87" s="11" t="s">
        <v>76</v>
      </c>
      <c r="C87" s="22">
        <v>250</v>
      </c>
      <c r="D87" s="31">
        <v>9.98</v>
      </c>
      <c r="E87" s="31">
        <v>11.95</v>
      </c>
      <c r="F87" s="31">
        <v>24.18</v>
      </c>
      <c r="G87" s="30">
        <v>205.13</v>
      </c>
      <c r="H87" s="62">
        <v>165</v>
      </c>
    </row>
    <row r="88" spans="1:12">
      <c r="A88" s="82"/>
      <c r="B88" s="11" t="s">
        <v>77</v>
      </c>
      <c r="C88" s="22">
        <v>100</v>
      </c>
      <c r="D88" s="31">
        <v>8.74</v>
      </c>
      <c r="E88" s="31">
        <v>8.65</v>
      </c>
      <c r="F88" s="31">
        <v>47.43</v>
      </c>
      <c r="G88" s="30">
        <v>313.97000000000003</v>
      </c>
      <c r="H88" s="62">
        <v>563</v>
      </c>
    </row>
    <row r="89" spans="1:12">
      <c r="A89" s="82"/>
      <c r="B89" s="11" t="s">
        <v>16</v>
      </c>
      <c r="C89" s="22">
        <v>200</v>
      </c>
      <c r="D89" s="31">
        <v>0.2</v>
      </c>
      <c r="E89" s="31">
        <v>0</v>
      </c>
      <c r="F89" s="31">
        <v>7.02</v>
      </c>
      <c r="G89" s="30">
        <v>28.46</v>
      </c>
      <c r="H89" s="62" t="s">
        <v>162</v>
      </c>
    </row>
    <row r="90" spans="1:12" s="5" customFormat="1">
      <c r="A90" s="82" t="s">
        <v>17</v>
      </c>
      <c r="B90" s="97"/>
      <c r="C90" s="12">
        <f>SUM(C87:C89)</f>
        <v>550</v>
      </c>
      <c r="D90" s="46">
        <f t="shared" ref="D90:G90" si="16">SUM(D87:D89)</f>
        <v>18.919999999999998</v>
      </c>
      <c r="E90" s="46">
        <f t="shared" si="16"/>
        <v>20.6</v>
      </c>
      <c r="F90" s="46">
        <f t="shared" si="16"/>
        <v>78.63</v>
      </c>
      <c r="G90" s="46">
        <f t="shared" si="16"/>
        <v>547.56000000000006</v>
      </c>
      <c r="H90" s="63"/>
      <c r="I90" s="61"/>
      <c r="J90" s="61"/>
      <c r="K90" s="61"/>
      <c r="L90" s="61"/>
    </row>
    <row r="91" spans="1:12">
      <c r="A91" s="82" t="s">
        <v>18</v>
      </c>
      <c r="B91" s="11" t="s">
        <v>78</v>
      </c>
      <c r="C91" s="22">
        <v>100</v>
      </c>
      <c r="D91" s="31">
        <v>2.2999999999999998</v>
      </c>
      <c r="E91" s="31">
        <v>6.8</v>
      </c>
      <c r="F91" s="31">
        <v>11.8</v>
      </c>
      <c r="G91" s="30">
        <v>130</v>
      </c>
      <c r="H91" s="62">
        <v>76</v>
      </c>
    </row>
    <row r="92" spans="1:12" ht="17.25" customHeight="1">
      <c r="A92" s="82"/>
      <c r="B92" s="11" t="s">
        <v>160</v>
      </c>
      <c r="C92" s="22">
        <v>250</v>
      </c>
      <c r="D92" s="31">
        <v>3.3</v>
      </c>
      <c r="E92" s="31">
        <v>5.25</v>
      </c>
      <c r="F92" s="31">
        <v>20.13</v>
      </c>
      <c r="G92" s="30">
        <v>111</v>
      </c>
      <c r="H92" s="32" t="s">
        <v>79</v>
      </c>
    </row>
    <row r="93" spans="1:12">
      <c r="A93" s="82"/>
      <c r="B93" s="11" t="s">
        <v>80</v>
      </c>
      <c r="C93" s="22">
        <v>100</v>
      </c>
      <c r="D93" s="31">
        <v>12.91</v>
      </c>
      <c r="E93" s="31">
        <v>11.52</v>
      </c>
      <c r="F93" s="31">
        <v>9.06</v>
      </c>
      <c r="G93" s="30">
        <v>198.54</v>
      </c>
      <c r="H93" s="62">
        <v>372</v>
      </c>
    </row>
    <row r="94" spans="1:12">
      <c r="A94" s="82"/>
      <c r="B94" s="11" t="s">
        <v>81</v>
      </c>
      <c r="C94" s="22">
        <v>180</v>
      </c>
      <c r="D94" s="31">
        <v>4.6399999999999997</v>
      </c>
      <c r="E94" s="31">
        <v>7.39</v>
      </c>
      <c r="F94" s="31">
        <v>30.14</v>
      </c>
      <c r="G94" s="30">
        <v>191.14</v>
      </c>
      <c r="H94" s="62">
        <v>173</v>
      </c>
    </row>
    <row r="95" spans="1:12">
      <c r="A95" s="82"/>
      <c r="B95" s="11" t="s">
        <v>83</v>
      </c>
      <c r="C95" s="22">
        <v>200</v>
      </c>
      <c r="D95" s="31">
        <v>0</v>
      </c>
      <c r="E95" s="31">
        <v>0</v>
      </c>
      <c r="F95" s="31">
        <v>19</v>
      </c>
      <c r="G95" s="30">
        <v>75</v>
      </c>
      <c r="H95" s="32" t="s">
        <v>82</v>
      </c>
    </row>
    <row r="96" spans="1:12">
      <c r="A96" s="82"/>
      <c r="B96" s="11" t="s">
        <v>26</v>
      </c>
      <c r="C96" s="22">
        <v>30</v>
      </c>
      <c r="D96" s="31">
        <v>2.37</v>
      </c>
      <c r="E96" s="31">
        <v>0.3</v>
      </c>
      <c r="F96" s="31">
        <v>14.76</v>
      </c>
      <c r="G96" s="30">
        <v>70.5</v>
      </c>
      <c r="H96" s="62">
        <v>108</v>
      </c>
    </row>
    <row r="97" spans="1:12">
      <c r="A97" s="82"/>
      <c r="B97" s="11" t="s">
        <v>25</v>
      </c>
      <c r="C97" s="22">
        <v>30</v>
      </c>
      <c r="D97" s="31">
        <v>1.98</v>
      </c>
      <c r="E97" s="31">
        <v>0.36</v>
      </c>
      <c r="F97" s="31">
        <v>10.02</v>
      </c>
      <c r="G97" s="30">
        <v>52.2</v>
      </c>
      <c r="H97" s="62">
        <v>109</v>
      </c>
    </row>
    <row r="98" spans="1:12" s="5" customFormat="1">
      <c r="A98" s="82" t="s">
        <v>27</v>
      </c>
      <c r="B98" s="97"/>
      <c r="C98" s="12">
        <f>SUM(C91:C97)</f>
        <v>890</v>
      </c>
      <c r="D98" s="46">
        <f t="shared" ref="D98:G98" si="17">SUM(D91:D97)</f>
        <v>27.5</v>
      </c>
      <c r="E98" s="46">
        <f t="shared" si="17"/>
        <v>31.62</v>
      </c>
      <c r="F98" s="46">
        <f t="shared" si="17"/>
        <v>114.91</v>
      </c>
      <c r="G98" s="46">
        <f t="shared" si="17"/>
        <v>828.38</v>
      </c>
      <c r="H98" s="63"/>
      <c r="I98" s="61"/>
      <c r="J98" s="61"/>
      <c r="K98" s="61"/>
      <c r="L98" s="61"/>
    </row>
    <row r="99" spans="1:12" ht="15" customHeight="1">
      <c r="A99" s="82" t="s">
        <v>28</v>
      </c>
      <c r="B99" s="11" t="s">
        <v>84</v>
      </c>
      <c r="C99" s="22">
        <v>200</v>
      </c>
      <c r="D99" s="31">
        <v>0</v>
      </c>
      <c r="E99" s="31">
        <v>0</v>
      </c>
      <c r="F99" s="31">
        <v>6.98</v>
      </c>
      <c r="G99" s="30">
        <v>26.54</v>
      </c>
      <c r="H99" s="62">
        <v>503</v>
      </c>
    </row>
    <row r="100" spans="1:12" ht="16.5" customHeight="1">
      <c r="A100" s="82"/>
      <c r="B100" s="11" t="s">
        <v>86</v>
      </c>
      <c r="C100" s="22">
        <v>100</v>
      </c>
      <c r="D100" s="31">
        <v>7.27</v>
      </c>
      <c r="E100" s="31">
        <v>7.76</v>
      </c>
      <c r="F100" s="31">
        <v>38.47</v>
      </c>
      <c r="G100" s="30">
        <v>239.67</v>
      </c>
      <c r="H100" s="32" t="s">
        <v>85</v>
      </c>
    </row>
    <row r="101" spans="1:12" s="5" customFormat="1">
      <c r="A101" s="82" t="s">
        <v>32</v>
      </c>
      <c r="B101" s="97"/>
      <c r="C101" s="12">
        <f>SUM(C99:C100)</f>
        <v>300</v>
      </c>
      <c r="D101" s="46">
        <f t="shared" ref="D101:G101" si="18">SUM(D99:D100)</f>
        <v>7.27</v>
      </c>
      <c r="E101" s="46">
        <f t="shared" si="18"/>
        <v>7.76</v>
      </c>
      <c r="F101" s="46">
        <f t="shared" si="18"/>
        <v>45.45</v>
      </c>
      <c r="G101" s="46">
        <f t="shared" si="18"/>
        <v>266.20999999999998</v>
      </c>
      <c r="H101" s="63"/>
      <c r="I101" s="61"/>
      <c r="J101" s="61"/>
      <c r="K101" s="61"/>
      <c r="L101" s="61"/>
    </row>
    <row r="102" spans="1:12" s="5" customFormat="1" ht="13.5" thickBot="1">
      <c r="A102" s="100" t="s">
        <v>33</v>
      </c>
      <c r="B102" s="101"/>
      <c r="C102" s="13">
        <f>SUM(C101,C98,C90)</f>
        <v>1740</v>
      </c>
      <c r="D102" s="64">
        <f t="shared" ref="D102:G102" si="19">SUM(D101,D98,D90)</f>
        <v>53.69</v>
      </c>
      <c r="E102" s="64">
        <f t="shared" si="19"/>
        <v>59.980000000000004</v>
      </c>
      <c r="F102" s="64">
        <f t="shared" si="19"/>
        <v>238.99</v>
      </c>
      <c r="G102" s="64">
        <f t="shared" si="19"/>
        <v>1642.15</v>
      </c>
      <c r="H102" s="65"/>
      <c r="I102" s="61"/>
      <c r="J102" s="61"/>
      <c r="K102" s="61"/>
      <c r="L102" s="61"/>
    </row>
    <row r="103" spans="1:12" s="5" customFormat="1">
      <c r="A103" s="102" t="s">
        <v>87</v>
      </c>
      <c r="B103" s="103"/>
      <c r="C103" s="103"/>
      <c r="D103" s="103"/>
      <c r="E103" s="103"/>
      <c r="F103" s="103"/>
      <c r="G103" s="103"/>
      <c r="H103" s="104"/>
      <c r="I103" s="61"/>
      <c r="J103" s="61"/>
      <c r="K103" s="61"/>
      <c r="L103" s="61"/>
    </row>
    <row r="104" spans="1:12" ht="15" customHeight="1">
      <c r="A104" s="82" t="s">
        <v>12</v>
      </c>
      <c r="B104" s="11" t="s">
        <v>88</v>
      </c>
      <c r="C104" s="22">
        <v>250</v>
      </c>
      <c r="D104" s="31">
        <v>9.6199999999999992</v>
      </c>
      <c r="E104" s="31">
        <v>7.3</v>
      </c>
      <c r="F104" s="31">
        <v>36.950000000000003</v>
      </c>
      <c r="G104" s="30">
        <v>248.92</v>
      </c>
      <c r="H104" s="62">
        <v>70</v>
      </c>
    </row>
    <row r="105" spans="1:12">
      <c r="A105" s="82"/>
      <c r="B105" s="11" t="s">
        <v>89</v>
      </c>
      <c r="C105" s="22">
        <v>40</v>
      </c>
      <c r="D105" s="31">
        <v>3</v>
      </c>
      <c r="E105" s="31">
        <v>1.1599999999999999</v>
      </c>
      <c r="F105" s="31">
        <v>20.56</v>
      </c>
      <c r="G105" s="30">
        <v>104.8</v>
      </c>
      <c r="H105" s="62">
        <v>111</v>
      </c>
    </row>
    <row r="106" spans="1:12">
      <c r="A106" s="82"/>
      <c r="B106" s="11" t="s">
        <v>91</v>
      </c>
      <c r="C106" s="22">
        <v>10</v>
      </c>
      <c r="D106" s="31">
        <v>2.3199999999999998</v>
      </c>
      <c r="E106" s="31">
        <v>2.95</v>
      </c>
      <c r="F106" s="31">
        <v>0</v>
      </c>
      <c r="G106" s="30">
        <v>36.4</v>
      </c>
      <c r="H106" s="32" t="s">
        <v>90</v>
      </c>
    </row>
    <row r="107" spans="1:12">
      <c r="A107" s="82"/>
      <c r="B107" s="11" t="s">
        <v>92</v>
      </c>
      <c r="C107" s="22">
        <v>10</v>
      </c>
      <c r="D107" s="31">
        <v>0.13</v>
      </c>
      <c r="E107" s="31">
        <v>6.15</v>
      </c>
      <c r="F107" s="31">
        <v>0.17</v>
      </c>
      <c r="G107" s="30">
        <v>56.6</v>
      </c>
      <c r="H107" s="62">
        <v>105</v>
      </c>
    </row>
    <row r="108" spans="1:12">
      <c r="A108" s="82"/>
      <c r="B108" s="11" t="s">
        <v>15</v>
      </c>
      <c r="C108" s="22">
        <v>40</v>
      </c>
      <c r="D108" s="31">
        <v>3</v>
      </c>
      <c r="E108" s="31">
        <v>4.72</v>
      </c>
      <c r="F108" s="31">
        <v>19.96</v>
      </c>
      <c r="G108" s="30">
        <v>166.84</v>
      </c>
      <c r="H108" s="62">
        <v>590</v>
      </c>
    </row>
    <row r="109" spans="1:12">
      <c r="A109" s="82"/>
      <c r="B109" s="11" t="s">
        <v>93</v>
      </c>
      <c r="C109" s="22">
        <v>200</v>
      </c>
      <c r="D109" s="31">
        <v>0.2</v>
      </c>
      <c r="E109" s="31">
        <v>0</v>
      </c>
      <c r="F109" s="31">
        <v>7.02</v>
      </c>
      <c r="G109" s="30">
        <v>28.46</v>
      </c>
      <c r="H109" s="62">
        <v>493</v>
      </c>
    </row>
    <row r="110" spans="1:12" s="5" customFormat="1">
      <c r="A110" s="82" t="s">
        <v>17</v>
      </c>
      <c r="B110" s="97"/>
      <c r="C110" s="12">
        <f>SUM(C104:C109)</f>
        <v>550</v>
      </c>
      <c r="D110" s="46">
        <f t="shared" ref="D110:G110" si="20">SUM(D104:D109)</f>
        <v>18.27</v>
      </c>
      <c r="E110" s="46">
        <f t="shared" si="20"/>
        <v>22.28</v>
      </c>
      <c r="F110" s="46">
        <f t="shared" si="20"/>
        <v>84.660000000000011</v>
      </c>
      <c r="G110" s="46">
        <f t="shared" si="20"/>
        <v>642.02</v>
      </c>
      <c r="H110" s="63"/>
      <c r="I110" s="61"/>
      <c r="J110" s="61"/>
      <c r="K110" s="61"/>
      <c r="L110" s="61"/>
    </row>
    <row r="111" spans="1:12" ht="17.25" customHeight="1">
      <c r="A111" s="82" t="s">
        <v>18</v>
      </c>
      <c r="B111" s="11" t="s">
        <v>19</v>
      </c>
      <c r="C111" s="22">
        <v>100</v>
      </c>
      <c r="D111" s="31">
        <v>1.9</v>
      </c>
      <c r="E111" s="31">
        <v>5.9</v>
      </c>
      <c r="F111" s="31">
        <v>7.7</v>
      </c>
      <c r="G111" s="30">
        <v>119</v>
      </c>
      <c r="H111" s="62">
        <v>115</v>
      </c>
    </row>
    <row r="112" spans="1:12" ht="25.5">
      <c r="A112" s="82"/>
      <c r="B112" s="11" t="s">
        <v>95</v>
      </c>
      <c r="C112" s="22">
        <v>250</v>
      </c>
      <c r="D112" s="31">
        <v>2.92</v>
      </c>
      <c r="E112" s="31">
        <v>5.18</v>
      </c>
      <c r="F112" s="31">
        <v>12.27</v>
      </c>
      <c r="G112" s="30">
        <v>112.6</v>
      </c>
      <c r="H112" s="32" t="s">
        <v>94</v>
      </c>
    </row>
    <row r="113" spans="1:12">
      <c r="A113" s="82"/>
      <c r="B113" s="11" t="s">
        <v>22</v>
      </c>
      <c r="C113" s="22">
        <v>100</v>
      </c>
      <c r="D113" s="31">
        <v>7.15</v>
      </c>
      <c r="E113" s="31">
        <v>12.17</v>
      </c>
      <c r="F113" s="31">
        <v>7.37</v>
      </c>
      <c r="G113" s="30">
        <v>162.47999999999999</v>
      </c>
      <c r="H113" s="32" t="s">
        <v>21</v>
      </c>
    </row>
    <row r="114" spans="1:12">
      <c r="A114" s="82"/>
      <c r="B114" s="11" t="s">
        <v>96</v>
      </c>
      <c r="C114" s="22">
        <v>180</v>
      </c>
      <c r="D114" s="31">
        <v>10.97</v>
      </c>
      <c r="E114" s="31">
        <v>6.49</v>
      </c>
      <c r="F114" s="31">
        <v>52.66</v>
      </c>
      <c r="G114" s="30">
        <v>289.68</v>
      </c>
      <c r="H114" s="62">
        <v>291</v>
      </c>
    </row>
    <row r="115" spans="1:12">
      <c r="A115" s="82"/>
      <c r="B115" s="11" t="s">
        <v>24</v>
      </c>
      <c r="C115" s="22">
        <v>200</v>
      </c>
      <c r="D115" s="31">
        <v>0.08</v>
      </c>
      <c r="E115" s="31">
        <v>0</v>
      </c>
      <c r="F115" s="31">
        <v>10.62</v>
      </c>
      <c r="G115" s="30">
        <v>40.44</v>
      </c>
      <c r="H115" s="62">
        <v>508</v>
      </c>
    </row>
    <row r="116" spans="1:12">
      <c r="A116" s="82"/>
      <c r="B116" s="11" t="s">
        <v>26</v>
      </c>
      <c r="C116" s="22">
        <v>30</v>
      </c>
      <c r="D116" s="31">
        <v>2.37</v>
      </c>
      <c r="E116" s="31">
        <v>0.3</v>
      </c>
      <c r="F116" s="31">
        <v>14.76</v>
      </c>
      <c r="G116" s="30">
        <v>70.5</v>
      </c>
      <c r="H116" s="62">
        <v>108</v>
      </c>
    </row>
    <row r="117" spans="1:12">
      <c r="A117" s="82"/>
      <c r="B117" s="11" t="s">
        <v>25</v>
      </c>
      <c r="C117" s="22">
        <v>30</v>
      </c>
      <c r="D117" s="31">
        <v>1.98</v>
      </c>
      <c r="E117" s="31">
        <v>0.36</v>
      </c>
      <c r="F117" s="31">
        <v>10.02</v>
      </c>
      <c r="G117" s="30">
        <v>52.2</v>
      </c>
      <c r="H117" s="62">
        <v>109</v>
      </c>
    </row>
    <row r="118" spans="1:12" s="5" customFormat="1">
      <c r="A118" s="82" t="s">
        <v>27</v>
      </c>
      <c r="B118" s="97"/>
      <c r="C118" s="12">
        <f>SUM(C111:C117)</f>
        <v>890</v>
      </c>
      <c r="D118" s="46">
        <f t="shared" ref="D118:G118" si="21">SUM(D111:D117)</f>
        <v>27.37</v>
      </c>
      <c r="E118" s="46">
        <f t="shared" si="21"/>
        <v>30.400000000000002</v>
      </c>
      <c r="F118" s="46">
        <f t="shared" si="21"/>
        <v>115.4</v>
      </c>
      <c r="G118" s="46">
        <f t="shared" si="21"/>
        <v>846.90000000000009</v>
      </c>
      <c r="H118" s="63"/>
      <c r="I118" s="61"/>
      <c r="J118" s="61"/>
      <c r="K118" s="61"/>
      <c r="L118" s="61"/>
    </row>
    <row r="119" spans="1:12">
      <c r="A119" s="82" t="s">
        <v>28</v>
      </c>
      <c r="B119" s="11" t="s">
        <v>29</v>
      </c>
      <c r="C119" s="22">
        <v>200</v>
      </c>
      <c r="D119" s="31">
        <v>0</v>
      </c>
      <c r="E119" s="31">
        <v>0</v>
      </c>
      <c r="F119" s="31">
        <v>22</v>
      </c>
      <c r="G119" s="30">
        <v>95</v>
      </c>
      <c r="H119" s="62">
        <v>614</v>
      </c>
    </row>
    <row r="120" spans="1:12" ht="26.25" customHeight="1">
      <c r="A120" s="82"/>
      <c r="B120" s="11" t="s">
        <v>31</v>
      </c>
      <c r="C120" s="22">
        <v>100</v>
      </c>
      <c r="D120" s="31">
        <v>7.54</v>
      </c>
      <c r="E120" s="31">
        <v>7.87</v>
      </c>
      <c r="F120" s="31">
        <v>29.16</v>
      </c>
      <c r="G120" s="30">
        <v>235.4</v>
      </c>
      <c r="H120" s="32" t="s">
        <v>30</v>
      </c>
    </row>
    <row r="121" spans="1:12" s="5" customFormat="1">
      <c r="A121" s="82" t="s">
        <v>32</v>
      </c>
      <c r="B121" s="97"/>
      <c r="C121" s="12">
        <f>SUM(C119:C120)</f>
        <v>300</v>
      </c>
      <c r="D121" s="46">
        <f t="shared" ref="D121:G121" si="22">SUM(D119:D120)</f>
        <v>7.54</v>
      </c>
      <c r="E121" s="46">
        <f t="shared" si="22"/>
        <v>7.87</v>
      </c>
      <c r="F121" s="46">
        <f t="shared" si="22"/>
        <v>51.16</v>
      </c>
      <c r="G121" s="46">
        <f t="shared" si="22"/>
        <v>330.4</v>
      </c>
      <c r="H121" s="63"/>
      <c r="I121" s="61"/>
      <c r="J121" s="61"/>
      <c r="K121" s="61"/>
      <c r="L121" s="61"/>
    </row>
    <row r="122" spans="1:12" s="5" customFormat="1" ht="13.5" thickBot="1">
      <c r="A122" s="100" t="s">
        <v>33</v>
      </c>
      <c r="B122" s="101"/>
      <c r="C122" s="13">
        <f>SUM(C121,C118,C110)</f>
        <v>1740</v>
      </c>
      <c r="D122" s="64">
        <f t="shared" ref="D122:G122" si="23">SUM(D121,D118,D110)</f>
        <v>53.180000000000007</v>
      </c>
      <c r="E122" s="64">
        <f t="shared" si="23"/>
        <v>60.550000000000004</v>
      </c>
      <c r="F122" s="64">
        <f t="shared" si="23"/>
        <v>251.22000000000003</v>
      </c>
      <c r="G122" s="64">
        <f t="shared" si="23"/>
        <v>1819.3200000000002</v>
      </c>
      <c r="H122" s="65"/>
      <c r="I122" s="61"/>
      <c r="J122" s="61"/>
      <c r="K122" s="61"/>
      <c r="L122" s="61"/>
    </row>
    <row r="123" spans="1:12" s="5" customFormat="1">
      <c r="A123" s="102" t="s">
        <v>97</v>
      </c>
      <c r="B123" s="103"/>
      <c r="C123" s="103"/>
      <c r="D123" s="103"/>
      <c r="E123" s="103"/>
      <c r="F123" s="103"/>
      <c r="G123" s="103"/>
      <c r="H123" s="104"/>
      <c r="I123" s="61"/>
      <c r="J123" s="61"/>
      <c r="K123" s="61"/>
      <c r="L123" s="61"/>
    </row>
    <row r="124" spans="1:12">
      <c r="A124" s="82" t="s">
        <v>12</v>
      </c>
      <c r="B124" s="11" t="s">
        <v>98</v>
      </c>
      <c r="C124" s="22">
        <v>200</v>
      </c>
      <c r="D124" s="31">
        <v>15.06</v>
      </c>
      <c r="E124" s="31">
        <v>15.1</v>
      </c>
      <c r="F124" s="31">
        <v>22.32</v>
      </c>
      <c r="G124" s="30">
        <v>351.22</v>
      </c>
      <c r="H124" s="62">
        <v>302</v>
      </c>
    </row>
    <row r="125" spans="1:12">
      <c r="A125" s="82"/>
      <c r="B125" s="11" t="s">
        <v>99</v>
      </c>
      <c r="C125" s="22">
        <v>100</v>
      </c>
      <c r="D125" s="31">
        <v>0.4</v>
      </c>
      <c r="E125" s="31">
        <v>0.4</v>
      </c>
      <c r="F125" s="31">
        <v>9.8000000000000007</v>
      </c>
      <c r="G125" s="30">
        <v>47</v>
      </c>
      <c r="H125" s="62">
        <v>112</v>
      </c>
    </row>
    <row r="126" spans="1:12">
      <c r="A126" s="82"/>
      <c r="B126" s="11" t="s">
        <v>14</v>
      </c>
      <c r="C126" s="22">
        <v>60</v>
      </c>
      <c r="D126" s="31">
        <v>4.5999999999999996</v>
      </c>
      <c r="E126" s="31">
        <v>4.16</v>
      </c>
      <c r="F126" s="31">
        <v>25.9</v>
      </c>
      <c r="G126" s="30">
        <v>121.5</v>
      </c>
      <c r="H126" s="62">
        <v>95</v>
      </c>
    </row>
    <row r="127" spans="1:12">
      <c r="A127" s="82"/>
      <c r="B127" s="11" t="s">
        <v>37</v>
      </c>
      <c r="C127" s="22">
        <v>200</v>
      </c>
      <c r="D127" s="31">
        <v>0.26</v>
      </c>
      <c r="E127" s="31">
        <v>0</v>
      </c>
      <c r="F127" s="31">
        <v>7.24</v>
      </c>
      <c r="G127" s="30">
        <v>30.84</v>
      </c>
      <c r="H127" s="62" t="s">
        <v>163</v>
      </c>
    </row>
    <row r="128" spans="1:12" s="5" customFormat="1">
      <c r="A128" s="82" t="s">
        <v>17</v>
      </c>
      <c r="B128" s="97"/>
      <c r="C128" s="12">
        <f>SUM(C124:C127)</f>
        <v>560</v>
      </c>
      <c r="D128" s="46">
        <f t="shared" ref="D128:G128" si="24">SUM(D124:D127)</f>
        <v>20.320000000000004</v>
      </c>
      <c r="E128" s="46">
        <f t="shared" si="24"/>
        <v>19.66</v>
      </c>
      <c r="F128" s="46">
        <f t="shared" si="24"/>
        <v>65.260000000000005</v>
      </c>
      <c r="G128" s="46">
        <f t="shared" si="24"/>
        <v>550.56000000000006</v>
      </c>
      <c r="H128" s="63"/>
      <c r="I128" s="61"/>
      <c r="J128" s="61"/>
      <c r="K128" s="61"/>
      <c r="L128" s="61"/>
    </row>
    <row r="129" spans="1:12">
      <c r="A129" s="82" t="s">
        <v>18</v>
      </c>
      <c r="B129" s="11" t="s">
        <v>100</v>
      </c>
      <c r="C129" s="22">
        <v>100</v>
      </c>
      <c r="D129" s="31">
        <v>0.8</v>
      </c>
      <c r="E129" s="31">
        <v>0.1</v>
      </c>
      <c r="F129" s="31">
        <v>1.7</v>
      </c>
      <c r="G129" s="30">
        <v>13</v>
      </c>
      <c r="H129" s="62">
        <v>107</v>
      </c>
    </row>
    <row r="130" spans="1:12">
      <c r="A130" s="82"/>
      <c r="B130" s="11" t="s">
        <v>102</v>
      </c>
      <c r="C130" s="22">
        <v>250</v>
      </c>
      <c r="D130" s="31">
        <v>3.15</v>
      </c>
      <c r="E130" s="31">
        <v>5.13</v>
      </c>
      <c r="F130" s="31">
        <v>8.65</v>
      </c>
      <c r="G130" s="30">
        <v>124.85</v>
      </c>
      <c r="H130" s="32" t="s">
        <v>101</v>
      </c>
    </row>
    <row r="131" spans="1:12">
      <c r="A131" s="82"/>
      <c r="B131" s="11" t="s">
        <v>103</v>
      </c>
      <c r="C131" s="22">
        <v>280</v>
      </c>
      <c r="D131" s="31">
        <v>21.58</v>
      </c>
      <c r="E131" s="31">
        <v>25.45</v>
      </c>
      <c r="F131" s="31">
        <v>68.680000000000007</v>
      </c>
      <c r="G131" s="30">
        <v>623.72</v>
      </c>
      <c r="H131" s="62">
        <v>265</v>
      </c>
    </row>
    <row r="132" spans="1:12">
      <c r="A132" s="82"/>
      <c r="B132" s="11" t="s">
        <v>58</v>
      </c>
      <c r="C132" s="22">
        <v>200</v>
      </c>
      <c r="D132" s="31">
        <v>0.32</v>
      </c>
      <c r="E132" s="31">
        <v>0.14000000000000001</v>
      </c>
      <c r="F132" s="31">
        <v>11.46</v>
      </c>
      <c r="G132" s="30">
        <v>48.32</v>
      </c>
      <c r="H132" s="62">
        <v>519</v>
      </c>
    </row>
    <row r="133" spans="1:12">
      <c r="A133" s="82"/>
      <c r="B133" s="11" t="s">
        <v>26</v>
      </c>
      <c r="C133" s="22">
        <v>30</v>
      </c>
      <c r="D133" s="31">
        <v>2.37</v>
      </c>
      <c r="E133" s="31">
        <v>0.3</v>
      </c>
      <c r="F133" s="31">
        <v>14.76</v>
      </c>
      <c r="G133" s="30">
        <v>70.5</v>
      </c>
      <c r="H133" s="62">
        <v>108</v>
      </c>
    </row>
    <row r="134" spans="1:12">
      <c r="A134" s="82"/>
      <c r="B134" s="11" t="s">
        <v>25</v>
      </c>
      <c r="C134" s="22">
        <v>30</v>
      </c>
      <c r="D134" s="31">
        <v>1.98</v>
      </c>
      <c r="E134" s="31">
        <v>0.36</v>
      </c>
      <c r="F134" s="31">
        <v>10.02</v>
      </c>
      <c r="G134" s="30">
        <v>52.2</v>
      </c>
      <c r="H134" s="62">
        <v>109</v>
      </c>
    </row>
    <row r="135" spans="1:12" s="5" customFormat="1">
      <c r="A135" s="82" t="s">
        <v>27</v>
      </c>
      <c r="B135" s="97"/>
      <c r="C135" s="12">
        <f>SUM(C129:C134)</f>
        <v>890</v>
      </c>
      <c r="D135" s="46">
        <f t="shared" ref="D135:G135" si="25">SUM(D129:D134)</f>
        <v>30.2</v>
      </c>
      <c r="E135" s="46">
        <f t="shared" si="25"/>
        <v>31.48</v>
      </c>
      <c r="F135" s="46">
        <f t="shared" si="25"/>
        <v>115.27000000000001</v>
      </c>
      <c r="G135" s="46">
        <f t="shared" si="25"/>
        <v>932.59000000000015</v>
      </c>
      <c r="H135" s="63"/>
      <c r="I135" s="61"/>
      <c r="J135" s="61"/>
      <c r="K135" s="61"/>
      <c r="L135" s="61"/>
    </row>
    <row r="136" spans="1:12">
      <c r="A136" s="82" t="s">
        <v>28</v>
      </c>
      <c r="B136" s="11" t="s">
        <v>60</v>
      </c>
      <c r="C136" s="22">
        <v>200</v>
      </c>
      <c r="D136" s="31">
        <v>0.3</v>
      </c>
      <c r="E136" s="31">
        <v>0.12</v>
      </c>
      <c r="F136" s="31">
        <v>9.18</v>
      </c>
      <c r="G136" s="30">
        <v>39.74</v>
      </c>
      <c r="H136" s="32" t="s">
        <v>59</v>
      </c>
    </row>
    <row r="137" spans="1:12">
      <c r="A137" s="82"/>
      <c r="B137" s="11" t="s">
        <v>86</v>
      </c>
      <c r="C137" s="22">
        <v>100</v>
      </c>
      <c r="D137" s="31">
        <v>7.27</v>
      </c>
      <c r="E137" s="31">
        <v>7.76</v>
      </c>
      <c r="F137" s="31">
        <v>38.47</v>
      </c>
      <c r="G137" s="30">
        <v>239.67</v>
      </c>
      <c r="H137" s="32" t="s">
        <v>85</v>
      </c>
    </row>
    <row r="138" spans="1:12" s="5" customFormat="1">
      <c r="A138" s="82" t="s">
        <v>32</v>
      </c>
      <c r="B138" s="97"/>
      <c r="C138" s="12">
        <f>SUM(C136:C137)</f>
        <v>300</v>
      </c>
      <c r="D138" s="46">
        <f t="shared" ref="D138:G138" si="26">SUM(D136:D137)</f>
        <v>7.5699999999999994</v>
      </c>
      <c r="E138" s="46">
        <f t="shared" si="26"/>
        <v>7.88</v>
      </c>
      <c r="F138" s="46">
        <f t="shared" si="26"/>
        <v>47.65</v>
      </c>
      <c r="G138" s="46">
        <f t="shared" si="26"/>
        <v>279.40999999999997</v>
      </c>
      <c r="H138" s="63"/>
      <c r="I138" s="61"/>
      <c r="J138" s="61"/>
      <c r="K138" s="61"/>
      <c r="L138" s="61"/>
    </row>
    <row r="139" spans="1:12" s="5" customFormat="1" ht="13.5" thickBot="1">
      <c r="A139" s="100" t="s">
        <v>33</v>
      </c>
      <c r="B139" s="101"/>
      <c r="C139" s="13">
        <f>SUM(C138,C135,C128)</f>
        <v>1750</v>
      </c>
      <c r="D139" s="64">
        <f t="shared" ref="D139:G139" si="27">SUM(D138,D135,D128)</f>
        <v>58.09</v>
      </c>
      <c r="E139" s="64">
        <f t="shared" si="27"/>
        <v>59.019999999999996</v>
      </c>
      <c r="F139" s="64">
        <f t="shared" si="27"/>
        <v>228.18</v>
      </c>
      <c r="G139" s="64">
        <f t="shared" si="27"/>
        <v>1762.56</v>
      </c>
      <c r="H139" s="65"/>
      <c r="I139" s="61"/>
      <c r="J139" s="61"/>
      <c r="K139" s="61"/>
      <c r="L139" s="61"/>
    </row>
    <row r="140" spans="1:12" s="5" customFormat="1">
      <c r="A140" s="102" t="s">
        <v>104</v>
      </c>
      <c r="B140" s="103"/>
      <c r="C140" s="103"/>
      <c r="D140" s="103"/>
      <c r="E140" s="103"/>
      <c r="F140" s="103"/>
      <c r="G140" s="103"/>
      <c r="H140" s="104"/>
      <c r="I140" s="61"/>
      <c r="J140" s="61"/>
      <c r="K140" s="61"/>
      <c r="L140" s="61"/>
    </row>
    <row r="141" spans="1:12">
      <c r="A141" s="82" t="s">
        <v>12</v>
      </c>
      <c r="B141" s="11" t="s">
        <v>106</v>
      </c>
      <c r="C141" s="22">
        <v>100</v>
      </c>
      <c r="D141" s="31">
        <v>11.22</v>
      </c>
      <c r="E141" s="31">
        <v>8.06</v>
      </c>
      <c r="F141" s="31">
        <v>9.41</v>
      </c>
      <c r="G141" s="30">
        <v>121.98</v>
      </c>
      <c r="H141" s="32" t="s">
        <v>105</v>
      </c>
    </row>
    <row r="142" spans="1:12">
      <c r="A142" s="82"/>
      <c r="B142" s="11" t="s">
        <v>107</v>
      </c>
      <c r="C142" s="22">
        <v>190</v>
      </c>
      <c r="D142" s="31">
        <v>4.5</v>
      </c>
      <c r="E142" s="31">
        <v>6.76</v>
      </c>
      <c r="F142" s="31">
        <v>35.75</v>
      </c>
      <c r="G142" s="30">
        <v>205.43</v>
      </c>
      <c r="H142" s="62">
        <v>58</v>
      </c>
    </row>
    <row r="143" spans="1:12">
      <c r="A143" s="82"/>
      <c r="B143" s="11" t="s">
        <v>108</v>
      </c>
      <c r="C143" s="22">
        <v>60</v>
      </c>
      <c r="D143" s="31">
        <v>4.37</v>
      </c>
      <c r="E143" s="31">
        <v>4.13</v>
      </c>
      <c r="F143" s="31">
        <v>34.61</v>
      </c>
      <c r="G143" s="30">
        <v>191.48</v>
      </c>
      <c r="H143" s="62">
        <v>565</v>
      </c>
    </row>
    <row r="144" spans="1:12">
      <c r="A144" s="82"/>
      <c r="B144" s="11" t="s">
        <v>16</v>
      </c>
      <c r="C144" s="22">
        <v>200</v>
      </c>
      <c r="D144" s="31">
        <v>0.2</v>
      </c>
      <c r="E144" s="31">
        <v>0</v>
      </c>
      <c r="F144" s="31">
        <v>7.02</v>
      </c>
      <c r="G144" s="30">
        <v>28.46</v>
      </c>
      <c r="H144" s="62" t="s">
        <v>162</v>
      </c>
    </row>
    <row r="145" spans="1:12" s="5" customFormat="1">
      <c r="A145" s="82" t="s">
        <v>17</v>
      </c>
      <c r="B145" s="97"/>
      <c r="C145" s="12">
        <f>SUM(C141:C144)</f>
        <v>550</v>
      </c>
      <c r="D145" s="46">
        <f t="shared" ref="D145:G145" si="28">SUM(D141:D144)</f>
        <v>20.29</v>
      </c>
      <c r="E145" s="46">
        <f t="shared" si="28"/>
        <v>18.95</v>
      </c>
      <c r="F145" s="46">
        <f t="shared" si="28"/>
        <v>86.789999999999992</v>
      </c>
      <c r="G145" s="46">
        <f t="shared" si="28"/>
        <v>547.35</v>
      </c>
      <c r="H145" s="63"/>
      <c r="I145" s="61"/>
      <c r="J145" s="61"/>
      <c r="K145" s="61"/>
      <c r="L145" s="61"/>
    </row>
    <row r="146" spans="1:12">
      <c r="A146" s="82" t="s">
        <v>18</v>
      </c>
      <c r="B146" s="11" t="s">
        <v>109</v>
      </c>
      <c r="C146" s="22">
        <v>100</v>
      </c>
      <c r="D146" s="31">
        <v>1.03</v>
      </c>
      <c r="E146" s="31">
        <v>8.2799999999999994</v>
      </c>
      <c r="F146" s="31">
        <v>9.33</v>
      </c>
      <c r="G146" s="30">
        <v>101.43</v>
      </c>
      <c r="H146" s="62">
        <v>46</v>
      </c>
    </row>
    <row r="147" spans="1:12" ht="15.75" customHeight="1">
      <c r="A147" s="82"/>
      <c r="B147" s="11" t="s">
        <v>111</v>
      </c>
      <c r="C147" s="22">
        <v>250</v>
      </c>
      <c r="D147" s="31">
        <v>4.0199999999999996</v>
      </c>
      <c r="E147" s="31">
        <v>5.67</v>
      </c>
      <c r="F147" s="31">
        <v>19.600000000000001</v>
      </c>
      <c r="G147" s="30">
        <v>160.28</v>
      </c>
      <c r="H147" s="32" t="s">
        <v>110</v>
      </c>
    </row>
    <row r="148" spans="1:12">
      <c r="A148" s="82"/>
      <c r="B148" s="11" t="s">
        <v>112</v>
      </c>
      <c r="C148" s="22">
        <v>100</v>
      </c>
      <c r="D148" s="31">
        <v>10.050000000000001</v>
      </c>
      <c r="E148" s="31">
        <v>6.95</v>
      </c>
      <c r="F148" s="31">
        <v>2.14</v>
      </c>
      <c r="G148" s="30">
        <v>76.650000000000006</v>
      </c>
      <c r="H148" s="62">
        <v>343</v>
      </c>
    </row>
    <row r="149" spans="1:12">
      <c r="A149" s="82"/>
      <c r="B149" s="44" t="s">
        <v>23</v>
      </c>
      <c r="C149" s="45">
        <v>180</v>
      </c>
      <c r="D149" s="31">
        <v>10.37</v>
      </c>
      <c r="E149" s="31">
        <v>7.2</v>
      </c>
      <c r="F149" s="31">
        <v>49.62</v>
      </c>
      <c r="G149" s="30">
        <v>270.81</v>
      </c>
      <c r="H149" s="62">
        <v>237</v>
      </c>
    </row>
    <row r="150" spans="1:12">
      <c r="A150" s="82"/>
      <c r="B150" s="11" t="s">
        <v>45</v>
      </c>
      <c r="C150" s="22">
        <v>200</v>
      </c>
      <c r="D150" s="31">
        <v>1.92</v>
      </c>
      <c r="E150" s="31">
        <v>0.12</v>
      </c>
      <c r="F150" s="31">
        <v>25.86</v>
      </c>
      <c r="G150" s="30">
        <v>112.36</v>
      </c>
      <c r="H150" s="32" t="s">
        <v>44</v>
      </c>
    </row>
    <row r="151" spans="1:12">
      <c r="A151" s="82"/>
      <c r="B151" s="11" t="s">
        <v>26</v>
      </c>
      <c r="C151" s="22">
        <v>30</v>
      </c>
      <c r="D151" s="31">
        <v>2.37</v>
      </c>
      <c r="E151" s="31">
        <v>0.3</v>
      </c>
      <c r="F151" s="31">
        <v>14.76</v>
      </c>
      <c r="G151" s="30">
        <v>70.5</v>
      </c>
      <c r="H151" s="62">
        <v>108</v>
      </c>
    </row>
    <row r="152" spans="1:12">
      <c r="A152" s="82"/>
      <c r="B152" s="11" t="s">
        <v>25</v>
      </c>
      <c r="C152" s="22">
        <v>30</v>
      </c>
      <c r="D152" s="31">
        <v>1.98</v>
      </c>
      <c r="E152" s="31">
        <v>0.36</v>
      </c>
      <c r="F152" s="31">
        <v>10.02</v>
      </c>
      <c r="G152" s="30">
        <v>52.2</v>
      </c>
      <c r="H152" s="62">
        <v>109</v>
      </c>
    </row>
    <row r="153" spans="1:12" s="5" customFormat="1">
      <c r="A153" s="82" t="s">
        <v>27</v>
      </c>
      <c r="B153" s="97"/>
      <c r="C153" s="12">
        <f>SUM(C146:C152)</f>
        <v>890</v>
      </c>
      <c r="D153" s="46">
        <f t="shared" ref="D153:G153" si="29">SUM(D146:D152)</f>
        <v>31.740000000000002</v>
      </c>
      <c r="E153" s="46">
        <f t="shared" si="29"/>
        <v>28.88</v>
      </c>
      <c r="F153" s="46">
        <f t="shared" si="29"/>
        <v>131.33000000000001</v>
      </c>
      <c r="G153" s="46">
        <f t="shared" si="29"/>
        <v>844.23000000000013</v>
      </c>
      <c r="H153" s="63"/>
      <c r="I153" s="61"/>
      <c r="J153" s="61"/>
      <c r="K153" s="61"/>
      <c r="L153" s="61"/>
    </row>
    <row r="154" spans="1:12">
      <c r="A154" s="82" t="s">
        <v>28</v>
      </c>
      <c r="B154" s="11" t="s">
        <v>47</v>
      </c>
      <c r="C154" s="22">
        <v>200</v>
      </c>
      <c r="D154" s="31">
        <v>5.4</v>
      </c>
      <c r="E154" s="31">
        <v>5</v>
      </c>
      <c r="F154" s="31">
        <v>18.600000000000001</v>
      </c>
      <c r="G154" s="30">
        <v>158</v>
      </c>
      <c r="H154" s="32" t="s">
        <v>46</v>
      </c>
    </row>
    <row r="155" spans="1:12">
      <c r="A155" s="82"/>
      <c r="B155" s="11" t="s">
        <v>114</v>
      </c>
      <c r="C155" s="22">
        <v>100</v>
      </c>
      <c r="D155" s="31">
        <v>3.68</v>
      </c>
      <c r="E155" s="31">
        <v>4.29</v>
      </c>
      <c r="F155" s="31">
        <v>29.8</v>
      </c>
      <c r="G155" s="30">
        <v>190.46</v>
      </c>
      <c r="H155" s="32" t="s">
        <v>113</v>
      </c>
    </row>
    <row r="156" spans="1:12" s="5" customFormat="1">
      <c r="A156" s="82" t="s">
        <v>32</v>
      </c>
      <c r="B156" s="97"/>
      <c r="C156" s="12">
        <f>SUM(C154:C155)</f>
        <v>300</v>
      </c>
      <c r="D156" s="46">
        <f t="shared" ref="D156:G156" si="30">SUM(D154:D155)</f>
        <v>9.08</v>
      </c>
      <c r="E156" s="46">
        <f t="shared" si="30"/>
        <v>9.2899999999999991</v>
      </c>
      <c r="F156" s="46">
        <f t="shared" si="30"/>
        <v>48.400000000000006</v>
      </c>
      <c r="G156" s="46">
        <f t="shared" si="30"/>
        <v>348.46000000000004</v>
      </c>
      <c r="H156" s="63"/>
      <c r="I156" s="61"/>
      <c r="J156" s="61"/>
      <c r="K156" s="61"/>
      <c r="L156" s="61"/>
    </row>
    <row r="157" spans="1:12" s="5" customFormat="1" ht="13.5" thickBot="1">
      <c r="A157" s="100" t="s">
        <v>33</v>
      </c>
      <c r="B157" s="101"/>
      <c r="C157" s="13">
        <f>SUM(C156,C153,C145)</f>
        <v>1740</v>
      </c>
      <c r="D157" s="64">
        <f t="shared" ref="D157:G157" si="31">SUM(D156,D153,D145)</f>
        <v>61.11</v>
      </c>
      <c r="E157" s="64">
        <f t="shared" si="31"/>
        <v>57.120000000000005</v>
      </c>
      <c r="F157" s="64">
        <f t="shared" si="31"/>
        <v>266.52</v>
      </c>
      <c r="G157" s="64">
        <f t="shared" si="31"/>
        <v>1740.04</v>
      </c>
      <c r="H157" s="65"/>
      <c r="I157" s="61"/>
      <c r="J157" s="61"/>
      <c r="K157" s="61"/>
      <c r="L157" s="61"/>
    </row>
    <row r="158" spans="1:12" s="5" customFormat="1">
      <c r="A158" s="102" t="s">
        <v>115</v>
      </c>
      <c r="B158" s="103"/>
      <c r="C158" s="103"/>
      <c r="D158" s="103"/>
      <c r="E158" s="103"/>
      <c r="F158" s="103"/>
      <c r="G158" s="103"/>
      <c r="H158" s="104"/>
      <c r="I158" s="61"/>
      <c r="J158" s="61"/>
      <c r="K158" s="61"/>
      <c r="L158" s="61"/>
    </row>
    <row r="159" spans="1:12">
      <c r="A159" s="82" t="s">
        <v>12</v>
      </c>
      <c r="B159" s="11" t="s">
        <v>116</v>
      </c>
      <c r="C159" s="22">
        <v>250</v>
      </c>
      <c r="D159" s="31">
        <v>10.28</v>
      </c>
      <c r="E159" s="31">
        <v>9.6199999999999992</v>
      </c>
      <c r="F159" s="31">
        <v>48.83</v>
      </c>
      <c r="G159" s="30">
        <v>325.05</v>
      </c>
      <c r="H159" s="62">
        <v>269</v>
      </c>
    </row>
    <row r="160" spans="1:12">
      <c r="A160" s="82"/>
      <c r="B160" s="11" t="s">
        <v>117</v>
      </c>
      <c r="C160" s="22">
        <v>60</v>
      </c>
      <c r="D160" s="31">
        <v>6.32</v>
      </c>
      <c r="E160" s="31">
        <v>5.24</v>
      </c>
      <c r="F160" s="31">
        <v>16.059999999999999</v>
      </c>
      <c r="G160" s="30">
        <v>137.63</v>
      </c>
      <c r="H160" s="62">
        <v>8</v>
      </c>
    </row>
    <row r="161" spans="1:12">
      <c r="A161" s="82"/>
      <c r="B161" s="11" t="s">
        <v>15</v>
      </c>
      <c r="C161" s="22">
        <v>40</v>
      </c>
      <c r="D161" s="31">
        <v>3</v>
      </c>
      <c r="E161" s="31">
        <v>4.72</v>
      </c>
      <c r="F161" s="31">
        <v>19.96</v>
      </c>
      <c r="G161" s="30">
        <v>166.84</v>
      </c>
      <c r="H161" s="62">
        <v>590</v>
      </c>
    </row>
    <row r="162" spans="1:12">
      <c r="A162" s="82"/>
      <c r="B162" s="11" t="s">
        <v>37</v>
      </c>
      <c r="C162" s="22">
        <v>200</v>
      </c>
      <c r="D162" s="31">
        <v>0.26</v>
      </c>
      <c r="E162" s="31">
        <v>0</v>
      </c>
      <c r="F162" s="31">
        <v>7.24</v>
      </c>
      <c r="G162" s="30">
        <v>30.84</v>
      </c>
      <c r="H162" s="62" t="s">
        <v>163</v>
      </c>
    </row>
    <row r="163" spans="1:12" s="5" customFormat="1">
      <c r="A163" s="82" t="s">
        <v>17</v>
      </c>
      <c r="B163" s="97"/>
      <c r="C163" s="12">
        <f>SUM(C159:C162)</f>
        <v>550</v>
      </c>
      <c r="D163" s="46">
        <f t="shared" ref="D163:G163" si="32">SUM(D159:D162)</f>
        <v>19.860000000000003</v>
      </c>
      <c r="E163" s="46">
        <f t="shared" si="32"/>
        <v>19.579999999999998</v>
      </c>
      <c r="F163" s="46">
        <f t="shared" si="32"/>
        <v>92.089999999999989</v>
      </c>
      <c r="G163" s="46">
        <f t="shared" si="32"/>
        <v>660.36</v>
      </c>
      <c r="H163" s="63"/>
      <c r="I163" s="61"/>
      <c r="J163" s="61"/>
      <c r="K163" s="61"/>
      <c r="L163" s="61"/>
    </row>
    <row r="164" spans="1:12">
      <c r="A164" s="82" t="s">
        <v>18</v>
      </c>
      <c r="B164" s="11" t="s">
        <v>38</v>
      </c>
      <c r="C164" s="22">
        <v>100</v>
      </c>
      <c r="D164" s="31">
        <v>1.48</v>
      </c>
      <c r="E164" s="31">
        <v>2.62</v>
      </c>
      <c r="F164" s="31">
        <v>9.86</v>
      </c>
      <c r="G164" s="30">
        <v>68.739999999999995</v>
      </c>
      <c r="H164" s="62">
        <v>119</v>
      </c>
    </row>
    <row r="165" spans="1:12">
      <c r="A165" s="82"/>
      <c r="B165" s="11" t="s">
        <v>161</v>
      </c>
      <c r="C165" s="22">
        <v>250</v>
      </c>
      <c r="D165" s="31">
        <v>2.8</v>
      </c>
      <c r="E165" s="31">
        <v>5.27</v>
      </c>
      <c r="F165" s="31">
        <v>9.25</v>
      </c>
      <c r="G165" s="30">
        <v>116.58</v>
      </c>
      <c r="H165" s="32" t="s">
        <v>66</v>
      </c>
    </row>
    <row r="166" spans="1:12">
      <c r="A166" s="82"/>
      <c r="B166" s="11" t="s">
        <v>118</v>
      </c>
      <c r="C166" s="22">
        <v>100</v>
      </c>
      <c r="D166" s="31">
        <v>12.92</v>
      </c>
      <c r="E166" s="31">
        <v>12.84</v>
      </c>
      <c r="F166" s="31">
        <v>10.49</v>
      </c>
      <c r="G166" s="30">
        <v>233.8</v>
      </c>
      <c r="H166" s="62">
        <v>410</v>
      </c>
    </row>
    <row r="167" spans="1:12">
      <c r="A167" s="82"/>
      <c r="B167" s="11" t="s">
        <v>119</v>
      </c>
      <c r="C167" s="22">
        <v>180</v>
      </c>
      <c r="D167" s="31">
        <v>9.1300000000000008</v>
      </c>
      <c r="E167" s="31">
        <v>7.1</v>
      </c>
      <c r="F167" s="31">
        <v>50.42</v>
      </c>
      <c r="G167" s="30">
        <v>242.22</v>
      </c>
      <c r="H167" s="62">
        <v>243</v>
      </c>
    </row>
    <row r="168" spans="1:12">
      <c r="A168" s="82"/>
      <c r="B168" s="11" t="s">
        <v>24</v>
      </c>
      <c r="C168" s="22">
        <v>200</v>
      </c>
      <c r="D168" s="31">
        <v>0.08</v>
      </c>
      <c r="E168" s="31">
        <v>0</v>
      </c>
      <c r="F168" s="31">
        <v>10.62</v>
      </c>
      <c r="G168" s="30">
        <v>40.44</v>
      </c>
      <c r="H168" s="62">
        <v>508</v>
      </c>
    </row>
    <row r="169" spans="1:12">
      <c r="A169" s="82"/>
      <c r="B169" s="11" t="s">
        <v>26</v>
      </c>
      <c r="C169" s="22">
        <v>30</v>
      </c>
      <c r="D169" s="31">
        <v>2.37</v>
      </c>
      <c r="E169" s="31">
        <v>0.3</v>
      </c>
      <c r="F169" s="31">
        <v>14.76</v>
      </c>
      <c r="G169" s="30">
        <v>70.5</v>
      </c>
      <c r="H169" s="62">
        <v>108</v>
      </c>
    </row>
    <row r="170" spans="1:12">
      <c r="A170" s="82"/>
      <c r="B170" s="11" t="s">
        <v>25</v>
      </c>
      <c r="C170" s="22">
        <v>30</v>
      </c>
      <c r="D170" s="31">
        <v>1.98</v>
      </c>
      <c r="E170" s="31">
        <v>0.36</v>
      </c>
      <c r="F170" s="31">
        <v>10.02</v>
      </c>
      <c r="G170" s="30">
        <v>52.2</v>
      </c>
      <c r="H170" s="62">
        <v>109</v>
      </c>
    </row>
    <row r="171" spans="1:12" s="5" customFormat="1">
      <c r="A171" s="82" t="s">
        <v>27</v>
      </c>
      <c r="B171" s="97"/>
      <c r="C171" s="12">
        <f>SUM(C164:C170)</f>
        <v>890</v>
      </c>
      <c r="D171" s="46">
        <f t="shared" ref="D171:G171" si="33">SUM(D164:D170)</f>
        <v>30.759999999999998</v>
      </c>
      <c r="E171" s="46">
        <f t="shared" si="33"/>
        <v>28.49</v>
      </c>
      <c r="F171" s="46">
        <f t="shared" si="33"/>
        <v>115.42000000000002</v>
      </c>
      <c r="G171" s="46">
        <f t="shared" si="33"/>
        <v>824.48</v>
      </c>
      <c r="H171" s="63"/>
      <c r="I171" s="61"/>
      <c r="J171" s="61"/>
      <c r="K171" s="61"/>
      <c r="L171" s="61"/>
    </row>
    <row r="172" spans="1:12">
      <c r="A172" s="82" t="s">
        <v>28</v>
      </c>
      <c r="B172" s="11" t="s">
        <v>29</v>
      </c>
      <c r="C172" s="22">
        <v>200</v>
      </c>
      <c r="D172" s="31">
        <v>0</v>
      </c>
      <c r="E172" s="31">
        <v>0</v>
      </c>
      <c r="F172" s="31">
        <v>22</v>
      </c>
      <c r="G172" s="30">
        <v>95</v>
      </c>
      <c r="H172" s="62">
        <v>614</v>
      </c>
    </row>
    <row r="173" spans="1:12" ht="16.5" customHeight="1">
      <c r="A173" s="82"/>
      <c r="B173" s="11" t="s">
        <v>120</v>
      </c>
      <c r="C173" s="22">
        <v>100</v>
      </c>
      <c r="D173" s="31">
        <v>7.91</v>
      </c>
      <c r="E173" s="31">
        <v>7.96</v>
      </c>
      <c r="F173" s="31">
        <v>29.17</v>
      </c>
      <c r="G173" s="30">
        <v>201.65</v>
      </c>
      <c r="H173" s="62">
        <v>542</v>
      </c>
    </row>
    <row r="174" spans="1:12" s="5" customFormat="1">
      <c r="A174" s="82" t="s">
        <v>32</v>
      </c>
      <c r="B174" s="97"/>
      <c r="C174" s="12">
        <f>SUM(C172:C173)</f>
        <v>300</v>
      </c>
      <c r="D174" s="46">
        <f t="shared" ref="D174:G174" si="34">SUM(D172:D173)</f>
        <v>7.91</v>
      </c>
      <c r="E174" s="46">
        <f t="shared" si="34"/>
        <v>7.96</v>
      </c>
      <c r="F174" s="46">
        <f t="shared" si="34"/>
        <v>51.17</v>
      </c>
      <c r="G174" s="46">
        <f t="shared" si="34"/>
        <v>296.64999999999998</v>
      </c>
      <c r="H174" s="63"/>
      <c r="I174" s="61"/>
      <c r="J174" s="61"/>
      <c r="K174" s="61"/>
      <c r="L174" s="61"/>
    </row>
    <row r="175" spans="1:12" s="5" customFormat="1" ht="13.5" thickBot="1">
      <c r="A175" s="100" t="s">
        <v>33</v>
      </c>
      <c r="B175" s="101"/>
      <c r="C175" s="13">
        <f>SUM(C174,C171,C163)</f>
        <v>1740</v>
      </c>
      <c r="D175" s="64">
        <f t="shared" ref="D175:G175" si="35">SUM(D174,D171,D163)</f>
        <v>58.53</v>
      </c>
      <c r="E175" s="64">
        <f t="shared" si="35"/>
        <v>56.029999999999994</v>
      </c>
      <c r="F175" s="64">
        <f t="shared" si="35"/>
        <v>258.68</v>
      </c>
      <c r="G175" s="64">
        <f t="shared" si="35"/>
        <v>1781.4900000000002</v>
      </c>
      <c r="H175" s="65"/>
      <c r="I175" s="61"/>
      <c r="J175" s="61"/>
      <c r="K175" s="61"/>
      <c r="L175" s="61"/>
    </row>
    <row r="176" spans="1:12" s="5" customFormat="1">
      <c r="A176" s="102" t="s">
        <v>121</v>
      </c>
      <c r="B176" s="103"/>
      <c r="C176" s="103"/>
      <c r="D176" s="103"/>
      <c r="E176" s="103"/>
      <c r="F176" s="103"/>
      <c r="G176" s="103"/>
      <c r="H176" s="104"/>
      <c r="I176" s="61"/>
      <c r="J176" s="61"/>
      <c r="K176" s="61"/>
      <c r="L176" s="61"/>
    </row>
    <row r="177" spans="1:12">
      <c r="A177" s="82" t="s">
        <v>12</v>
      </c>
      <c r="B177" s="11" t="s">
        <v>122</v>
      </c>
      <c r="C177" s="22">
        <v>250</v>
      </c>
      <c r="D177" s="31">
        <v>10.1</v>
      </c>
      <c r="E177" s="31">
        <v>12.72</v>
      </c>
      <c r="F177" s="31">
        <v>39.22</v>
      </c>
      <c r="G177" s="30">
        <v>293.64</v>
      </c>
      <c r="H177" s="62">
        <v>297</v>
      </c>
    </row>
    <row r="178" spans="1:12">
      <c r="A178" s="82"/>
      <c r="B178" s="11" t="s">
        <v>123</v>
      </c>
      <c r="C178" s="22">
        <v>100</v>
      </c>
      <c r="D178" s="31">
        <v>9.17</v>
      </c>
      <c r="E178" s="31">
        <v>6.85</v>
      </c>
      <c r="F178" s="31">
        <v>42</v>
      </c>
      <c r="G178" s="30">
        <v>292.24</v>
      </c>
      <c r="H178" s="62">
        <v>566</v>
      </c>
    </row>
    <row r="179" spans="1:12">
      <c r="A179" s="82"/>
      <c r="B179" s="11" t="s">
        <v>16</v>
      </c>
      <c r="C179" s="22">
        <v>200</v>
      </c>
      <c r="D179" s="31">
        <v>0.2</v>
      </c>
      <c r="E179" s="31">
        <v>0</v>
      </c>
      <c r="F179" s="31">
        <v>7.02</v>
      </c>
      <c r="G179" s="30">
        <v>28.46</v>
      </c>
      <c r="H179" s="62" t="s">
        <v>162</v>
      </c>
    </row>
    <row r="180" spans="1:12" s="5" customFormat="1">
      <c r="A180" s="82" t="s">
        <v>17</v>
      </c>
      <c r="B180" s="97"/>
      <c r="C180" s="12">
        <f>SUM(C177:C179)</f>
        <v>550</v>
      </c>
      <c r="D180" s="46">
        <f t="shared" ref="D180:G180" si="36">SUM(D177:D179)</f>
        <v>19.47</v>
      </c>
      <c r="E180" s="46">
        <f t="shared" si="36"/>
        <v>19.57</v>
      </c>
      <c r="F180" s="46">
        <f t="shared" si="36"/>
        <v>88.24</v>
      </c>
      <c r="G180" s="46">
        <f t="shared" si="36"/>
        <v>614.34</v>
      </c>
      <c r="H180" s="63"/>
      <c r="I180" s="61"/>
      <c r="J180" s="61"/>
      <c r="K180" s="61"/>
      <c r="L180" s="61"/>
    </row>
    <row r="181" spans="1:12" ht="18.75" customHeight="1">
      <c r="A181" s="82" t="s">
        <v>18</v>
      </c>
      <c r="B181" s="11" t="s">
        <v>54</v>
      </c>
      <c r="C181" s="22">
        <v>100</v>
      </c>
      <c r="D181" s="31">
        <v>1.6</v>
      </c>
      <c r="E181" s="31">
        <v>5.0999999999999996</v>
      </c>
      <c r="F181" s="31">
        <v>11.9</v>
      </c>
      <c r="G181" s="30">
        <v>136</v>
      </c>
      <c r="H181" s="32" t="s">
        <v>53</v>
      </c>
    </row>
    <row r="182" spans="1:12" ht="16.5" customHeight="1">
      <c r="A182" s="82"/>
      <c r="B182" s="44" t="s">
        <v>40</v>
      </c>
      <c r="C182" s="22">
        <v>250</v>
      </c>
      <c r="D182" s="31">
        <v>3.08</v>
      </c>
      <c r="E182" s="31">
        <v>5.45</v>
      </c>
      <c r="F182" s="31">
        <v>17.420000000000002</v>
      </c>
      <c r="G182" s="30">
        <v>131.82</v>
      </c>
      <c r="H182" s="32" t="s">
        <v>39</v>
      </c>
    </row>
    <row r="183" spans="1:12">
      <c r="A183" s="82"/>
      <c r="B183" s="11" t="s">
        <v>124</v>
      </c>
      <c r="C183" s="22">
        <v>100</v>
      </c>
      <c r="D183" s="31">
        <v>10.43</v>
      </c>
      <c r="E183" s="31">
        <v>11.35</v>
      </c>
      <c r="F183" s="31">
        <v>2.4500000000000002</v>
      </c>
      <c r="G183" s="30">
        <v>157.85</v>
      </c>
      <c r="H183" s="62">
        <v>405</v>
      </c>
    </row>
    <row r="184" spans="1:12">
      <c r="A184" s="82"/>
      <c r="B184" s="11" t="s">
        <v>70</v>
      </c>
      <c r="C184" s="22">
        <v>180</v>
      </c>
      <c r="D184" s="31">
        <v>11.27</v>
      </c>
      <c r="E184" s="31">
        <v>9.4499999999999993</v>
      </c>
      <c r="F184" s="31">
        <v>49.09</v>
      </c>
      <c r="G184" s="30">
        <v>283.79000000000002</v>
      </c>
      <c r="H184" s="32" t="s">
        <v>69</v>
      </c>
    </row>
    <row r="185" spans="1:12">
      <c r="A185" s="82"/>
      <c r="B185" s="11" t="s">
        <v>58</v>
      </c>
      <c r="C185" s="22">
        <v>200</v>
      </c>
      <c r="D185" s="31">
        <v>0.32</v>
      </c>
      <c r="E185" s="31">
        <v>0.14000000000000001</v>
      </c>
      <c r="F185" s="31">
        <v>11.46</v>
      </c>
      <c r="G185" s="30">
        <v>48.32</v>
      </c>
      <c r="H185" s="62">
        <v>519</v>
      </c>
    </row>
    <row r="186" spans="1:12">
      <c r="A186" s="82"/>
      <c r="B186" s="11" t="s">
        <v>26</v>
      </c>
      <c r="C186" s="22">
        <v>30</v>
      </c>
      <c r="D186" s="31">
        <v>2.37</v>
      </c>
      <c r="E186" s="31">
        <v>0.3</v>
      </c>
      <c r="F186" s="31">
        <v>14.76</v>
      </c>
      <c r="G186" s="30">
        <v>70.5</v>
      </c>
      <c r="H186" s="62">
        <v>108</v>
      </c>
    </row>
    <row r="187" spans="1:12">
      <c r="A187" s="82"/>
      <c r="B187" s="11" t="s">
        <v>25</v>
      </c>
      <c r="C187" s="22">
        <v>30</v>
      </c>
      <c r="D187" s="31">
        <v>1.98</v>
      </c>
      <c r="E187" s="31">
        <v>0.36</v>
      </c>
      <c r="F187" s="31">
        <v>10.02</v>
      </c>
      <c r="G187" s="30">
        <v>52.2</v>
      </c>
      <c r="H187" s="62">
        <v>109</v>
      </c>
    </row>
    <row r="188" spans="1:12" s="5" customFormat="1">
      <c r="A188" s="82" t="s">
        <v>27</v>
      </c>
      <c r="B188" s="97"/>
      <c r="C188" s="12">
        <f>SUM(C181:C187)</f>
        <v>890</v>
      </c>
      <c r="D188" s="46">
        <f t="shared" ref="D188:G188" si="37">SUM(D181:D187)</f>
        <v>31.05</v>
      </c>
      <c r="E188" s="46">
        <f t="shared" si="37"/>
        <v>32.15</v>
      </c>
      <c r="F188" s="46">
        <f t="shared" si="37"/>
        <v>117.1</v>
      </c>
      <c r="G188" s="46">
        <f t="shared" si="37"/>
        <v>880.48000000000013</v>
      </c>
      <c r="H188" s="63"/>
      <c r="I188" s="61"/>
      <c r="J188" s="61"/>
      <c r="K188" s="61"/>
      <c r="L188" s="61"/>
    </row>
    <row r="189" spans="1:12" ht="16.5" customHeight="1">
      <c r="A189" s="82" t="s">
        <v>28</v>
      </c>
      <c r="B189" s="11" t="s">
        <v>72</v>
      </c>
      <c r="C189" s="22">
        <v>200</v>
      </c>
      <c r="D189" s="31">
        <v>0.2</v>
      </c>
      <c r="E189" s="31">
        <v>0.2</v>
      </c>
      <c r="F189" s="31">
        <v>22.8</v>
      </c>
      <c r="G189" s="30">
        <v>100</v>
      </c>
      <c r="H189" s="32" t="s">
        <v>71</v>
      </c>
    </row>
    <row r="190" spans="1:12" ht="25.5">
      <c r="A190" s="82"/>
      <c r="B190" s="11" t="s">
        <v>126</v>
      </c>
      <c r="C190" s="22">
        <v>100</v>
      </c>
      <c r="D190" s="31">
        <v>7.76</v>
      </c>
      <c r="E190" s="31">
        <v>7.73</v>
      </c>
      <c r="F190" s="31">
        <v>27.95</v>
      </c>
      <c r="G190" s="30">
        <v>225.13</v>
      </c>
      <c r="H190" s="32" t="s">
        <v>125</v>
      </c>
    </row>
    <row r="191" spans="1:12" s="5" customFormat="1" ht="13.5" thickBot="1">
      <c r="A191" s="100" t="s">
        <v>32</v>
      </c>
      <c r="B191" s="101"/>
      <c r="C191" s="13">
        <f>SUM(C189:C190)</f>
        <v>300</v>
      </c>
      <c r="D191" s="64">
        <f t="shared" ref="D191:G191" si="38">SUM(D189:D190)</f>
        <v>7.96</v>
      </c>
      <c r="E191" s="64">
        <f t="shared" si="38"/>
        <v>7.9300000000000006</v>
      </c>
      <c r="F191" s="64">
        <f t="shared" si="38"/>
        <v>50.75</v>
      </c>
      <c r="G191" s="64">
        <f t="shared" si="38"/>
        <v>325.13</v>
      </c>
      <c r="H191" s="65"/>
      <c r="I191" s="61"/>
      <c r="J191" s="61"/>
      <c r="K191" s="61"/>
      <c r="L191" s="61"/>
    </row>
    <row r="192" spans="1:12" s="5" customFormat="1">
      <c r="A192" s="102" t="s">
        <v>33</v>
      </c>
      <c r="B192" s="103"/>
      <c r="C192" s="18">
        <f>SUM(C191,C188,C180)</f>
        <v>1740</v>
      </c>
      <c r="D192" s="66">
        <f t="shared" ref="D192:G192" si="39">SUM(D191,D188,D180)</f>
        <v>58.48</v>
      </c>
      <c r="E192" s="66">
        <f t="shared" si="39"/>
        <v>59.65</v>
      </c>
      <c r="F192" s="66">
        <f t="shared" si="39"/>
        <v>256.08999999999997</v>
      </c>
      <c r="G192" s="66">
        <f t="shared" si="39"/>
        <v>1819.9500000000003</v>
      </c>
      <c r="H192" s="67"/>
      <c r="I192" s="61"/>
      <c r="J192" s="61"/>
      <c r="K192" s="61"/>
      <c r="L192" s="61"/>
    </row>
    <row r="193" spans="1:12" s="5" customFormat="1">
      <c r="A193" s="82" t="s">
        <v>127</v>
      </c>
      <c r="B193" s="97"/>
      <c r="C193" s="12">
        <f>C32+C49+C68+C85+C102+C122+C139+C157+C175+C192</f>
        <v>17410</v>
      </c>
      <c r="D193" s="46">
        <f t="shared" ref="D193:G193" si="40">D32+D49+D68+D85+D102+D122+D139+D157+D175+D192</f>
        <v>573.66</v>
      </c>
      <c r="E193" s="46">
        <f t="shared" si="40"/>
        <v>588.65</v>
      </c>
      <c r="F193" s="46">
        <f t="shared" si="40"/>
        <v>2529.75</v>
      </c>
      <c r="G193" s="46">
        <f t="shared" si="40"/>
        <v>17720.629999999997</v>
      </c>
      <c r="H193" s="63"/>
      <c r="I193" s="61"/>
      <c r="J193" s="61"/>
      <c r="K193" s="61"/>
      <c r="L193" s="61"/>
    </row>
    <row r="194" spans="1:12" s="5" customFormat="1" ht="13.5" thickBot="1">
      <c r="A194" s="105" t="s">
        <v>128</v>
      </c>
      <c r="B194" s="106"/>
      <c r="C194" s="14">
        <f>C193/10</f>
        <v>1741</v>
      </c>
      <c r="D194" s="68">
        <f t="shared" ref="D194:G194" si="41">D193/10</f>
        <v>57.366</v>
      </c>
      <c r="E194" s="68">
        <f t="shared" si="41"/>
        <v>58.864999999999995</v>
      </c>
      <c r="F194" s="68">
        <f t="shared" si="41"/>
        <v>252.97499999999999</v>
      </c>
      <c r="G194" s="68">
        <f t="shared" si="41"/>
        <v>1772.0629999999996</v>
      </c>
      <c r="H194" s="69"/>
      <c r="I194" s="61"/>
      <c r="J194" s="61"/>
      <c r="K194" s="61"/>
      <c r="L194" s="61"/>
    </row>
    <row r="195" spans="1:12" s="17" customFormat="1" ht="30" customHeight="1">
      <c r="A195" s="113"/>
      <c r="B195" s="113"/>
      <c r="C195" s="16"/>
      <c r="D195" s="70"/>
      <c r="E195" s="70"/>
      <c r="F195" s="70"/>
      <c r="G195" s="71"/>
      <c r="H195" s="71"/>
      <c r="I195" s="72"/>
      <c r="J195" s="72"/>
      <c r="K195" s="72"/>
      <c r="L195" s="72"/>
    </row>
  </sheetData>
  <mergeCells count="92">
    <mergeCell ref="F2:H2"/>
    <mergeCell ref="F3:H3"/>
    <mergeCell ref="A195:B195"/>
    <mergeCell ref="A175:B175"/>
    <mergeCell ref="A176:H176"/>
    <mergeCell ref="A177:A179"/>
    <mergeCell ref="A180:B180"/>
    <mergeCell ref="A181:A187"/>
    <mergeCell ref="A188:B188"/>
    <mergeCell ref="A191:B191"/>
    <mergeCell ref="A189:A190"/>
    <mergeCell ref="A192:B192"/>
    <mergeCell ref="A193:B193"/>
    <mergeCell ref="A194:B194"/>
    <mergeCell ref="A159:A162"/>
    <mergeCell ref="A163:B163"/>
    <mergeCell ref="A164:A170"/>
    <mergeCell ref="A171:B171"/>
    <mergeCell ref="A174:B174"/>
    <mergeCell ref="A172:A173"/>
    <mergeCell ref="A158:H158"/>
    <mergeCell ref="A156:B156"/>
    <mergeCell ref="A154:A155"/>
    <mergeCell ref="A138:B138"/>
    <mergeCell ref="A136:A137"/>
    <mergeCell ref="A139:B139"/>
    <mergeCell ref="A140:H140"/>
    <mergeCell ref="A141:A144"/>
    <mergeCell ref="A157:B157"/>
    <mergeCell ref="A135:B135"/>
    <mergeCell ref="A104:A109"/>
    <mergeCell ref="A110:B110"/>
    <mergeCell ref="A111:A117"/>
    <mergeCell ref="A118:B118"/>
    <mergeCell ref="A121:B121"/>
    <mergeCell ref="A119:A120"/>
    <mergeCell ref="A122:B122"/>
    <mergeCell ref="A123:H123"/>
    <mergeCell ref="A124:A127"/>
    <mergeCell ref="A128:B128"/>
    <mergeCell ref="A129:A134"/>
    <mergeCell ref="A145:B145"/>
    <mergeCell ref="A146:A152"/>
    <mergeCell ref="A153:B153"/>
    <mergeCell ref="A103:H103"/>
    <mergeCell ref="A84:B84"/>
    <mergeCell ref="A82:A83"/>
    <mergeCell ref="A85:B85"/>
    <mergeCell ref="A86:H86"/>
    <mergeCell ref="A87:A89"/>
    <mergeCell ref="A90:B90"/>
    <mergeCell ref="A91:A97"/>
    <mergeCell ref="A98:B98"/>
    <mergeCell ref="A101:B101"/>
    <mergeCell ref="A99:A100"/>
    <mergeCell ref="A102:B102"/>
    <mergeCell ref="A81:B81"/>
    <mergeCell ref="A50:H50"/>
    <mergeCell ref="A51:A55"/>
    <mergeCell ref="A56:B56"/>
    <mergeCell ref="A57:A63"/>
    <mergeCell ref="A64:B64"/>
    <mergeCell ref="A67:B67"/>
    <mergeCell ref="A65:A66"/>
    <mergeCell ref="A68:B68"/>
    <mergeCell ref="A69:H69"/>
    <mergeCell ref="A70:A72"/>
    <mergeCell ref="A73:B73"/>
    <mergeCell ref="A74:A80"/>
    <mergeCell ref="A49:B49"/>
    <mergeCell ref="A28:B28"/>
    <mergeCell ref="A31:B31"/>
    <mergeCell ref="A29:A30"/>
    <mergeCell ref="A32:B32"/>
    <mergeCell ref="A33:H33"/>
    <mergeCell ref="A34:A36"/>
    <mergeCell ref="A37:B37"/>
    <mergeCell ref="A38:A44"/>
    <mergeCell ref="A45:B45"/>
    <mergeCell ref="A48:B48"/>
    <mergeCell ref="A46:A47"/>
    <mergeCell ref="H13:H14"/>
    <mergeCell ref="A9:H9"/>
    <mergeCell ref="A15:H15"/>
    <mergeCell ref="A16:A19"/>
    <mergeCell ref="A20:B20"/>
    <mergeCell ref="G13:G14"/>
    <mergeCell ref="A21:A27"/>
    <mergeCell ref="A13:A14"/>
    <mergeCell ref="B13:B14"/>
    <mergeCell ref="C13:C14"/>
    <mergeCell ref="D13:F13"/>
  </mergeCells>
  <pageMargins left="0.31496062992125984" right="0.19685039370078741" top="0.15748031496062992" bottom="0.15748031496062992" header="0.31496062992125984" footer="0.31496062992125984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7-11 лет январь</vt:lpstr>
      <vt:lpstr>12-18 лет январь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Admin1</cp:lastModifiedBy>
  <cp:lastPrinted>2022-12-28T06:53:49Z</cp:lastPrinted>
  <dcterms:created xsi:type="dcterms:W3CDTF">2010-09-29T09:10:17Z</dcterms:created>
  <dcterms:modified xsi:type="dcterms:W3CDTF">2022-12-29T12:25:31Z</dcterms:modified>
</cp:coreProperties>
</file>